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0" yWindow="-110" windowWidth="23250" windowHeight="12570"/>
  </bookViews>
  <sheets>
    <sheet name="建议配置" sheetId="16" r:id="rId1"/>
  </sheets>
  <definedNames>
    <definedName name="_xlnm.Print_Titles" localSheetId="0">建议配置!$1:$2</definedName>
  </definedNames>
  <calcPr calcId="162913"/>
</workbook>
</file>

<file path=xl/calcChain.xml><?xml version="1.0" encoding="utf-8"?>
<calcChain xmlns="http://schemas.openxmlformats.org/spreadsheetml/2006/main">
  <c r="J107" i="16" l="1"/>
  <c r="K107" i="16"/>
  <c r="L107" i="16"/>
  <c r="M107" i="16"/>
  <c r="I107" i="16"/>
  <c r="I43" i="16" l="1"/>
  <c r="M43" i="16" s="1"/>
  <c r="I39" i="16"/>
  <c r="M39" i="16" s="1"/>
  <c r="J43" i="16" l="1"/>
  <c r="K43" i="16"/>
  <c r="L43" i="16"/>
  <c r="J39" i="16"/>
  <c r="K39" i="16"/>
  <c r="L39" i="16"/>
  <c r="I97" i="16"/>
  <c r="K97" i="16" s="1"/>
  <c r="I79" i="16"/>
  <c r="M79" i="16" s="1"/>
  <c r="I44" i="16"/>
  <c r="L44" i="16" s="1"/>
  <c r="I95" i="16"/>
  <c r="J95" i="16" s="1"/>
  <c r="I94" i="16"/>
  <c r="J94" i="16" s="1"/>
  <c r="I93" i="16"/>
  <c r="M93" i="16" s="1"/>
  <c r="I92" i="16"/>
  <c r="J92" i="16" s="1"/>
  <c r="I96" i="16"/>
  <c r="L96" i="16" s="1"/>
  <c r="I89" i="16"/>
  <c r="M89" i="16" s="1"/>
  <c r="I88" i="16"/>
  <c r="J88" i="16" s="1"/>
  <c r="I78" i="16"/>
  <c r="L78" i="16" s="1"/>
  <c r="I91" i="16"/>
  <c r="M91" i="16" s="1"/>
  <c r="I87" i="16"/>
  <c r="M87" i="16" s="1"/>
  <c r="I86" i="16"/>
  <c r="J86" i="16" s="1"/>
  <c r="I85" i="16"/>
  <c r="M85" i="16" s="1"/>
  <c r="I84" i="16"/>
  <c r="J84" i="16" s="1"/>
  <c r="I74" i="16"/>
  <c r="J74" i="16" s="1"/>
  <c r="I73" i="16"/>
  <c r="M73" i="16" s="1"/>
  <c r="I81" i="16"/>
  <c r="M81" i="16" s="1"/>
  <c r="I80" i="16"/>
  <c r="J80" i="16" s="1"/>
  <c r="M44" i="16" l="1"/>
  <c r="L97" i="16"/>
  <c r="M97" i="16"/>
  <c r="J97" i="16"/>
  <c r="L79" i="16"/>
  <c r="K79" i="16"/>
  <c r="J79" i="16"/>
  <c r="J44" i="16"/>
  <c r="K44" i="16"/>
  <c r="K93" i="16"/>
  <c r="K94" i="16"/>
  <c r="L94" i="16"/>
  <c r="K92" i="16"/>
  <c r="K95" i="16"/>
  <c r="K87" i="16"/>
  <c r="L92" i="16"/>
  <c r="M95" i="16"/>
  <c r="L95" i="16"/>
  <c r="M94" i="16"/>
  <c r="L93" i="16"/>
  <c r="J93" i="16"/>
  <c r="M92" i="16"/>
  <c r="K88" i="16"/>
  <c r="L86" i="16"/>
  <c r="M86" i="16"/>
  <c r="M88" i="16"/>
  <c r="K85" i="16"/>
  <c r="K86" i="16"/>
  <c r="L88" i="16"/>
  <c r="M96" i="16"/>
  <c r="J96" i="16"/>
  <c r="K96" i="16"/>
  <c r="K89" i="16"/>
  <c r="J89" i="16"/>
  <c r="L89" i="16"/>
  <c r="J78" i="16"/>
  <c r="M78" i="16"/>
  <c r="K78" i="16"/>
  <c r="J91" i="16"/>
  <c r="K91" i="16"/>
  <c r="L91" i="16"/>
  <c r="J87" i="16"/>
  <c r="L87" i="16"/>
  <c r="L84" i="16"/>
  <c r="J85" i="16"/>
  <c r="L85" i="16"/>
  <c r="K84" i="16"/>
  <c r="M84" i="16"/>
  <c r="K74" i="16"/>
  <c r="J81" i="16"/>
  <c r="L74" i="16"/>
  <c r="J73" i="16"/>
  <c r="M74" i="16"/>
  <c r="K73" i="16"/>
  <c r="L73" i="16"/>
  <c r="K81" i="16"/>
  <c r="L81" i="16"/>
  <c r="K80" i="16"/>
  <c r="L80" i="16"/>
  <c r="M80" i="16"/>
  <c r="I55" i="16"/>
  <c r="M55" i="16" s="1"/>
  <c r="I54" i="16"/>
  <c r="J54" i="16" s="1"/>
  <c r="I53" i="16"/>
  <c r="L53" i="16" s="1"/>
  <c r="I52" i="16"/>
  <c r="K52" i="16" s="1"/>
  <c r="I51" i="16"/>
  <c r="M51" i="16" s="1"/>
  <c r="I50" i="16"/>
  <c r="M50" i="16" s="1"/>
  <c r="M53" i="16" l="1"/>
  <c r="L52" i="16"/>
  <c r="K54" i="16"/>
  <c r="J52" i="16"/>
  <c r="L54" i="16"/>
  <c r="M54" i="16"/>
  <c r="J55" i="16"/>
  <c r="J53" i="16"/>
  <c r="K55" i="16"/>
  <c r="K53" i="16"/>
  <c r="L55" i="16"/>
  <c r="J51" i="16"/>
  <c r="K51" i="16"/>
  <c r="L51" i="16"/>
  <c r="J50" i="16"/>
  <c r="K50" i="16"/>
  <c r="L50" i="16"/>
  <c r="D46" i="16"/>
  <c r="I42" i="16"/>
  <c r="M42" i="16" s="1"/>
  <c r="I41" i="16"/>
  <c r="L41" i="16" s="1"/>
  <c r="I40" i="16"/>
  <c r="M40" i="16" s="1"/>
  <c r="I38" i="16"/>
  <c r="K38" i="16" s="1"/>
  <c r="I37" i="16"/>
  <c r="J37" i="16" s="1"/>
  <c r="I36" i="16"/>
  <c r="M36" i="16" s="1"/>
  <c r="I35" i="16"/>
  <c r="M35" i="16" s="1"/>
  <c r="I34" i="16"/>
  <c r="L34" i="16" s="1"/>
  <c r="I33" i="16"/>
  <c r="M33" i="16" s="1"/>
  <c r="I32" i="16"/>
  <c r="L32" i="16" s="1"/>
  <c r="I31" i="16"/>
  <c r="L31" i="16" s="1"/>
  <c r="I30" i="16"/>
  <c r="M30" i="16" s="1"/>
  <c r="I29" i="16"/>
  <c r="L29" i="16" s="1"/>
  <c r="I28" i="16"/>
  <c r="M28" i="16" s="1"/>
  <c r="I27" i="16"/>
  <c r="M27" i="16" s="1"/>
  <c r="I26" i="16"/>
  <c r="K26" i="16" s="1"/>
  <c r="I25" i="16"/>
  <c r="J25" i="16" s="1"/>
  <c r="I24" i="16"/>
  <c r="K24" i="16" s="1"/>
  <c r="I49" i="16"/>
  <c r="J49" i="16" s="1"/>
  <c r="I48" i="16"/>
  <c r="M48" i="16" s="1"/>
  <c r="I70" i="16"/>
  <c r="M70" i="16" s="1"/>
  <c r="I69" i="16"/>
  <c r="M69" i="16" s="1"/>
  <c r="I100" i="16"/>
  <c r="J100" i="16" s="1"/>
  <c r="I99" i="16"/>
  <c r="M99" i="16" s="1"/>
  <c r="I98" i="16"/>
  <c r="I90" i="16"/>
  <c r="L90" i="16" s="1"/>
  <c r="D71" i="16"/>
  <c r="D57" i="16"/>
  <c r="D22" i="16"/>
  <c r="D15" i="16"/>
  <c r="I83" i="16"/>
  <c r="M83" i="16" s="1"/>
  <c r="I82" i="16"/>
  <c r="M82" i="16" s="1"/>
  <c r="I77" i="16"/>
  <c r="L77" i="16" s="1"/>
  <c r="I76" i="16"/>
  <c r="M76" i="16" s="1"/>
  <c r="I75" i="16"/>
  <c r="M75" i="16" s="1"/>
  <c r="I68" i="16"/>
  <c r="J68" i="16" s="1"/>
  <c r="I67" i="16"/>
  <c r="M67" i="16" s="1"/>
  <c r="I66" i="16"/>
  <c r="J66" i="16" s="1"/>
  <c r="I65" i="16"/>
  <c r="L65" i="16" s="1"/>
  <c r="I64" i="16"/>
  <c r="L64" i="16" s="1"/>
  <c r="I63" i="16"/>
  <c r="L63" i="16" s="1"/>
  <c r="I62" i="16"/>
  <c r="M62" i="16" s="1"/>
  <c r="I61" i="16"/>
  <c r="L61" i="16" s="1"/>
  <c r="I60" i="16"/>
  <c r="M60" i="16" s="1"/>
  <c r="I59" i="16"/>
  <c r="M59" i="16" s="1"/>
  <c r="I56" i="16"/>
  <c r="I45" i="16"/>
  <c r="I21" i="16"/>
  <c r="I20" i="16"/>
  <c r="L20" i="16" s="1"/>
  <c r="I19" i="16"/>
  <c r="K19" i="16" s="1"/>
  <c r="I18" i="16"/>
  <c r="K18" i="16" s="1"/>
  <c r="I17" i="16"/>
  <c r="L17" i="16" s="1"/>
  <c r="I14" i="16"/>
  <c r="I13" i="16"/>
  <c r="J13" i="16" s="1"/>
  <c r="I12" i="16"/>
  <c r="J12" i="16" s="1"/>
  <c r="I11" i="16"/>
  <c r="M11" i="16" s="1"/>
  <c r="I10" i="16"/>
  <c r="K10" i="16" s="1"/>
  <c r="I9" i="16"/>
  <c r="M9" i="16" s="1"/>
  <c r="I8" i="16"/>
  <c r="J8" i="16" s="1"/>
  <c r="I7" i="16"/>
  <c r="M7" i="16" s="1"/>
  <c r="I6" i="16"/>
  <c r="K6" i="16" s="1"/>
  <c r="I5" i="16"/>
  <c r="K5" i="16" s="1"/>
  <c r="I4" i="16"/>
  <c r="K4" i="16" s="1"/>
  <c r="J38" i="16" l="1"/>
  <c r="L38" i="16"/>
  <c r="L26" i="16"/>
  <c r="J62" i="16"/>
  <c r="K41" i="16"/>
  <c r="J41" i="16"/>
  <c r="M41" i="16"/>
  <c r="J82" i="16"/>
  <c r="L82" i="16"/>
  <c r="K82" i="16"/>
  <c r="J19" i="16"/>
  <c r="K40" i="16"/>
  <c r="K62" i="16"/>
  <c r="K37" i="16"/>
  <c r="M10" i="16"/>
  <c r="K63" i="16"/>
  <c r="K20" i="16"/>
  <c r="M20" i="16"/>
  <c r="J20" i="16"/>
  <c r="L99" i="16"/>
  <c r="K64" i="16"/>
  <c r="J5" i="16"/>
  <c r="J42" i="16"/>
  <c r="L76" i="16"/>
  <c r="L75" i="16"/>
  <c r="J64" i="16"/>
  <c r="L62" i="16"/>
  <c r="L12" i="16"/>
  <c r="M64" i="16"/>
  <c r="J32" i="16"/>
  <c r="J28" i="16"/>
  <c r="L5" i="16"/>
  <c r="K28" i="16"/>
  <c r="M61" i="16"/>
  <c r="L37" i="16"/>
  <c r="K36" i="16"/>
  <c r="K35" i="16"/>
  <c r="K13" i="16"/>
  <c r="M13" i="16"/>
  <c r="L13" i="16"/>
  <c r="K90" i="16"/>
  <c r="J90" i="16"/>
  <c r="M90" i="16"/>
  <c r="L27" i="16"/>
  <c r="L49" i="16"/>
  <c r="L36" i="16"/>
  <c r="M38" i="16"/>
  <c r="J36" i="16"/>
  <c r="M49" i="16"/>
  <c r="M57" i="16" s="1"/>
  <c r="L8" i="16"/>
  <c r="K61" i="16"/>
  <c r="L100" i="16"/>
  <c r="J31" i="16"/>
  <c r="M25" i="16"/>
  <c r="J17" i="16"/>
  <c r="L60" i="16"/>
  <c r="M68" i="16"/>
  <c r="M31" i="16"/>
  <c r="J27" i="16"/>
  <c r="M8" i="16"/>
  <c r="K25" i="16"/>
  <c r="M17" i="16"/>
  <c r="K31" i="16"/>
  <c r="K17" i="16"/>
  <c r="M37" i="16"/>
  <c r="M66" i="16"/>
  <c r="K100" i="16"/>
  <c r="M98" i="16"/>
  <c r="L98" i="16"/>
  <c r="K65" i="16"/>
  <c r="J65" i="16"/>
  <c r="L35" i="16"/>
  <c r="J35" i="16"/>
  <c r="L18" i="16"/>
  <c r="K60" i="16"/>
  <c r="J60" i="16"/>
  <c r="K27" i="16"/>
  <c r="L9" i="16"/>
  <c r="J10" i="16"/>
  <c r="J18" i="16"/>
  <c r="L66" i="16"/>
  <c r="J99" i="16"/>
  <c r="J33" i="16"/>
  <c r="M4" i="16"/>
  <c r="K49" i="16"/>
  <c r="K9" i="16"/>
  <c r="L10" i="16"/>
  <c r="L4" i="16"/>
  <c r="K66" i="16"/>
  <c r="J9" i="16"/>
  <c r="I22" i="16"/>
  <c r="M65" i="16"/>
  <c r="J11" i="16"/>
  <c r="J7" i="16"/>
  <c r="L25" i="16"/>
  <c r="L67" i="16"/>
  <c r="J67" i="16"/>
  <c r="L83" i="16"/>
  <c r="K29" i="16"/>
  <c r="M18" i="16"/>
  <c r="M24" i="16"/>
  <c r="K67" i="16"/>
  <c r="J6" i="16"/>
  <c r="K76" i="16"/>
  <c r="K70" i="16"/>
  <c r="J24" i="16"/>
  <c r="L40" i="16"/>
  <c r="L33" i="16"/>
  <c r="K11" i="16"/>
  <c r="K83" i="16"/>
  <c r="J70" i="16"/>
  <c r="J40" i="16"/>
  <c r="J76" i="16"/>
  <c r="L11" i="16"/>
  <c r="J83" i="16"/>
  <c r="L70" i="16"/>
  <c r="L24" i="16"/>
  <c r="M29" i="16"/>
  <c r="I106" i="16"/>
  <c r="K75" i="16"/>
  <c r="I15" i="16"/>
  <c r="K77" i="16"/>
  <c r="J69" i="16"/>
  <c r="M26" i="16"/>
  <c r="K42" i="16"/>
  <c r="J77" i="16"/>
  <c r="L6" i="16"/>
  <c r="K68" i="16"/>
  <c r="M6" i="16"/>
  <c r="M19" i="16"/>
  <c r="I57" i="16"/>
  <c r="K8" i="16"/>
  <c r="M12" i="16"/>
  <c r="L19" i="16"/>
  <c r="K98" i="16"/>
  <c r="K99" i="16"/>
  <c r="M100" i="16"/>
  <c r="L48" i="16"/>
  <c r="L42" i="16"/>
  <c r="J34" i="16"/>
  <c r="K33" i="16"/>
  <c r="M32" i="16"/>
  <c r="J26" i="16"/>
  <c r="K30" i="16"/>
  <c r="M34" i="16"/>
  <c r="L69" i="16"/>
  <c r="L7" i="16"/>
  <c r="J63" i="16"/>
  <c r="K69" i="16"/>
  <c r="J48" i="16"/>
  <c r="K34" i="16"/>
  <c r="J61" i="16"/>
  <c r="K7" i="16"/>
  <c r="I71" i="16"/>
  <c r="J4" i="16"/>
  <c r="J30" i="16"/>
  <c r="J29" i="16"/>
  <c r="I46" i="16"/>
  <c r="J75" i="16"/>
  <c r="K48" i="16"/>
  <c r="J59" i="16"/>
  <c r="L59" i="16"/>
  <c r="L68" i="16"/>
  <c r="K12" i="16"/>
  <c r="J98" i="16"/>
  <c r="L28" i="16"/>
  <c r="L30" i="16"/>
  <c r="K32" i="16"/>
  <c r="M63" i="16"/>
  <c r="K59" i="16"/>
  <c r="M77" i="16"/>
  <c r="K22" i="16" l="1"/>
  <c r="J22" i="16"/>
  <c r="M15" i="16"/>
  <c r="L57" i="16"/>
  <c r="M22" i="16"/>
  <c r="L22" i="16"/>
  <c r="M71" i="16"/>
  <c r="K57" i="16"/>
  <c r="L106" i="16"/>
  <c r="J46" i="16"/>
  <c r="L15" i="16"/>
  <c r="M46" i="16"/>
  <c r="K46" i="16"/>
  <c r="K15" i="16"/>
  <c r="M106" i="16"/>
  <c r="J57" i="16"/>
  <c r="J106" i="16"/>
  <c r="L46" i="16"/>
  <c r="K106" i="16"/>
  <c r="L71" i="16"/>
  <c r="J15" i="16"/>
  <c r="K71" i="16"/>
  <c r="J71" i="16"/>
</calcChain>
</file>

<file path=xl/sharedStrings.xml><?xml version="1.0" encoding="utf-8"?>
<sst xmlns="http://schemas.openxmlformats.org/spreadsheetml/2006/main" count="534" uniqueCount="242">
  <si>
    <t>序号</t>
    <phoneticPr fontId="2" type="noConversion"/>
  </si>
  <si>
    <t>服务器</t>
    <phoneticPr fontId="2" type="noConversion"/>
  </si>
  <si>
    <t>配置建议</t>
    <phoneticPr fontId="2" type="noConversion"/>
  </si>
  <si>
    <t>台数</t>
    <phoneticPr fontId="2" type="noConversion"/>
  </si>
  <si>
    <t>HIS系统WEB应用服务器</t>
    <phoneticPr fontId="2" type="noConversion"/>
  </si>
  <si>
    <t>报表服务器</t>
    <phoneticPr fontId="2" type="noConversion"/>
  </si>
  <si>
    <t>合理用药服务器</t>
    <phoneticPr fontId="2" type="noConversion"/>
  </si>
  <si>
    <t>PACS系统应用服务器</t>
    <phoneticPr fontId="2" type="noConversion"/>
  </si>
  <si>
    <t>PACS系统负载均衡</t>
    <phoneticPr fontId="2" type="noConversion"/>
  </si>
  <si>
    <t>其他备用服务器</t>
    <phoneticPr fontId="2" type="noConversion"/>
  </si>
  <si>
    <t>若干台</t>
    <phoneticPr fontId="2" type="noConversion"/>
  </si>
  <si>
    <t>Portal数据库服务器</t>
    <phoneticPr fontId="1" type="noConversion"/>
  </si>
  <si>
    <t>Portal集成平台服务器</t>
    <phoneticPr fontId="1" type="noConversion"/>
  </si>
  <si>
    <t>Portal CAS服务器</t>
    <phoneticPr fontId="1" type="noConversion"/>
  </si>
  <si>
    <t>Portal WEB服务器</t>
    <phoneticPr fontId="1" type="noConversion"/>
  </si>
  <si>
    <t>Portal负载均衡</t>
    <phoneticPr fontId="1" type="noConversion"/>
  </si>
  <si>
    <t>心电服务器</t>
    <phoneticPr fontId="1" type="noConversion"/>
  </si>
  <si>
    <t>病理服务器</t>
    <phoneticPr fontId="1" type="noConversion"/>
  </si>
  <si>
    <t>CA服务器</t>
    <phoneticPr fontId="1" type="noConversion"/>
  </si>
  <si>
    <t>电子病历归档生成服务器</t>
    <phoneticPr fontId="1" type="noConversion"/>
  </si>
  <si>
    <t>HIS系统负载均衡</t>
    <phoneticPr fontId="2" type="noConversion"/>
  </si>
  <si>
    <t>CDR数据中心负载均衡</t>
    <phoneticPr fontId="2" type="noConversion"/>
  </si>
  <si>
    <t>HIS系统相关</t>
    <phoneticPr fontId="1" type="noConversion"/>
  </si>
  <si>
    <t>Radware、F5等市场主流负载均衡设备</t>
    <phoneticPr fontId="1" type="noConversion"/>
  </si>
  <si>
    <t>其他</t>
    <phoneticPr fontId="1" type="noConversion"/>
  </si>
  <si>
    <t>1套</t>
    <phoneticPr fontId="2" type="noConversion"/>
  </si>
  <si>
    <t>数据库监控</t>
    <phoneticPr fontId="1" type="noConversion"/>
  </si>
  <si>
    <t>1套</t>
    <phoneticPr fontId="1" type="noConversion"/>
  </si>
  <si>
    <t>数据库审计</t>
    <phoneticPr fontId="2" type="noConversion"/>
  </si>
  <si>
    <t>FTP服务器</t>
    <phoneticPr fontId="1" type="noConversion"/>
  </si>
  <si>
    <t>供应链平台服务器</t>
    <phoneticPr fontId="1" type="noConversion"/>
  </si>
  <si>
    <t>手麻/重症/血透服务器</t>
    <phoneticPr fontId="1" type="noConversion"/>
  </si>
  <si>
    <t>也可以与Portal WEB服务器共用（Portal CAS做负载均衡，端口8099）</t>
    <phoneticPr fontId="1" type="noConversion"/>
  </si>
  <si>
    <t>也可以与Portal CAS服务器共用（Portal WEB做负载均衡，端口8081）</t>
    <phoneticPr fontId="1" type="noConversion"/>
  </si>
  <si>
    <t>电子病历归档存储服务器</t>
    <phoneticPr fontId="1" type="noConversion"/>
  </si>
  <si>
    <t>Portal相关</t>
    <phoneticPr fontId="1" type="noConversion"/>
  </si>
  <si>
    <t>CDR数据中心相关</t>
    <phoneticPr fontId="1" type="noConversion"/>
  </si>
  <si>
    <t>互联网平台服务器</t>
    <phoneticPr fontId="2" type="noConversion"/>
  </si>
  <si>
    <t>即时通信服务器</t>
    <phoneticPr fontId="2" type="noConversion"/>
  </si>
  <si>
    <t>支付平台服务器</t>
    <phoneticPr fontId="2" type="noConversion"/>
  </si>
  <si>
    <t>HIS应用服务器（独立ECP）</t>
    <phoneticPr fontId="2" type="noConversion"/>
  </si>
  <si>
    <t>病案复印小程序应用服务器</t>
    <phoneticPr fontId="2" type="noConversion"/>
  </si>
  <si>
    <t>云影像平台服务器</t>
    <phoneticPr fontId="2" type="noConversion"/>
  </si>
  <si>
    <t>互联网应用服务器</t>
    <phoneticPr fontId="1" type="noConversion"/>
  </si>
  <si>
    <t>科研服务器</t>
    <phoneticPr fontId="1" type="noConversion"/>
  </si>
  <si>
    <t>VTE系统服务器</t>
    <phoneticPr fontId="1" type="noConversion"/>
  </si>
  <si>
    <t>叫号服务器</t>
    <phoneticPr fontId="1" type="noConversion"/>
  </si>
  <si>
    <t>多媒体发布服务器</t>
    <phoneticPr fontId="1" type="noConversion"/>
  </si>
  <si>
    <t>放在负载均衡池，客户端和应用通过负载均衡访问</t>
    <phoneticPr fontId="2" type="noConversion"/>
  </si>
  <si>
    <t>两台之间做HA；可以与HIS、CDR数据中心、PACS系统共用</t>
    <phoneticPr fontId="1" type="noConversion"/>
  </si>
  <si>
    <t>HIS系统MIRROR数据库服务器</t>
  </si>
  <si>
    <t>备注</t>
    <phoneticPr fontId="1" type="noConversion"/>
  </si>
  <si>
    <t>CPU（核）</t>
    <phoneticPr fontId="1" type="noConversion"/>
  </si>
  <si>
    <t>内存（G）</t>
    <phoneticPr fontId="1" type="noConversion"/>
  </si>
  <si>
    <t>台数</t>
    <phoneticPr fontId="1" type="noConversion"/>
  </si>
  <si>
    <t>小计</t>
    <phoneticPr fontId="1" type="noConversion"/>
  </si>
  <si>
    <t>建议配置</t>
    <phoneticPr fontId="1" type="noConversion"/>
  </si>
  <si>
    <t>DMZ区</t>
    <phoneticPr fontId="1" type="noConversion"/>
  </si>
  <si>
    <t>操作系统</t>
    <phoneticPr fontId="1" type="noConversion"/>
  </si>
  <si>
    <t>说明</t>
    <phoneticPr fontId="1" type="noConversion"/>
  </si>
  <si>
    <t>Caché2016.2</t>
  </si>
  <si>
    <t xml:space="preserve">Ensemble2016.2 </t>
  </si>
  <si>
    <t>MySQL</t>
    <phoneticPr fontId="1" type="noConversion"/>
  </si>
  <si>
    <t>roseHA</t>
    <phoneticPr fontId="1" type="noConversion"/>
  </si>
  <si>
    <t>合计</t>
    <phoneticPr fontId="1" type="noConversion"/>
  </si>
  <si>
    <t>数据盘（T）</t>
    <phoneticPr fontId="1" type="noConversion"/>
  </si>
  <si>
    <t>系统盘（T）</t>
    <phoneticPr fontId="1" type="noConversion"/>
  </si>
  <si>
    <t>HIS系统生产数据库服务器（主）</t>
    <phoneticPr fontId="2" type="noConversion"/>
  </si>
  <si>
    <t>HIS系统生产数据库服务器（备）</t>
    <phoneticPr fontId="2" type="noConversion"/>
  </si>
  <si>
    <t>网络</t>
    <phoneticPr fontId="1" type="noConversion"/>
  </si>
  <si>
    <t>HA双机</t>
    <phoneticPr fontId="1" type="noConversion"/>
  </si>
  <si>
    <t>内网</t>
  </si>
  <si>
    <t>PACS系统归档/RIS服务器（主）</t>
    <phoneticPr fontId="2" type="noConversion"/>
  </si>
  <si>
    <t>PACS系统归档/RIS服务器（备）</t>
    <phoneticPr fontId="2" type="noConversion"/>
  </si>
  <si>
    <t>DRGs数据库服务器</t>
    <phoneticPr fontId="1" type="noConversion"/>
  </si>
  <si>
    <t>DRGs应用服务器</t>
    <phoneticPr fontId="1" type="noConversion"/>
  </si>
  <si>
    <t>HRP数据库服务器</t>
    <phoneticPr fontId="1" type="noConversion"/>
  </si>
  <si>
    <t>HRP应用服务器</t>
    <phoneticPr fontId="1" type="noConversion"/>
  </si>
  <si>
    <t>内网
需要单独一个VIP</t>
    <phoneticPr fontId="1" type="noConversion"/>
  </si>
  <si>
    <t>内网
另外需要两个IP</t>
    <phoneticPr fontId="1" type="noConversion"/>
  </si>
  <si>
    <t>DMZ区</t>
  </si>
  <si>
    <t>DMZ区
需要单独一个VIP</t>
    <phoneticPr fontId="1" type="noConversion"/>
  </si>
  <si>
    <t>Radware、F5等市场主流负载均衡设备；两台之间做HA；可以与Portal、CDR数据中心、PACS系统共用</t>
    <phoneticPr fontId="2" type="noConversion"/>
  </si>
  <si>
    <t>Radware、F5等市场主流负载均衡设备；两台之间做HA；可以HIS、Portal、PACS系统共用</t>
    <phoneticPr fontId="2" type="noConversion"/>
  </si>
  <si>
    <t>互联网医院</t>
    <phoneticPr fontId="1" type="noConversion"/>
  </si>
  <si>
    <t>小计：</t>
    <phoneticPr fontId="1" type="noConversion"/>
  </si>
  <si>
    <t>CDSS应用服务器</t>
    <phoneticPr fontId="1" type="noConversion"/>
  </si>
  <si>
    <t>病案首页质控系统数据库服务器</t>
    <phoneticPr fontId="1" type="noConversion"/>
  </si>
  <si>
    <t>病案首页质控系统应用服务器</t>
    <phoneticPr fontId="1" type="noConversion"/>
  </si>
  <si>
    <t>CDSS数据库服务器</t>
    <phoneticPr fontId="1" type="noConversion"/>
  </si>
  <si>
    <t>CDSS NLP服务器</t>
    <phoneticPr fontId="1" type="noConversion"/>
  </si>
  <si>
    <t>健康乐随访数据库服务器</t>
  </si>
  <si>
    <t>健康乐随访web服务器</t>
  </si>
  <si>
    <t>健康乐随访文件服务器</t>
  </si>
  <si>
    <t>健康链交易平台节点服务器</t>
    <phoneticPr fontId="1" type="noConversion"/>
  </si>
  <si>
    <t>健康链交易平台前置机服务器</t>
    <phoneticPr fontId="1" type="noConversion"/>
  </si>
  <si>
    <t>HQMS服务器</t>
    <phoneticPr fontId="1" type="noConversion"/>
  </si>
  <si>
    <t>PACS系统生产数据库服务器</t>
    <phoneticPr fontId="2" type="noConversion"/>
  </si>
  <si>
    <t>PACS系统Mirror数据库服务器</t>
    <phoneticPr fontId="2" type="noConversion"/>
  </si>
  <si>
    <t>负载均衡：建议2台负载均衡之间做HA，给HIS、CDR、Portal、PACS等系统使用；
1、HIS系统方面配置两组应用：后端为HIS系统的应用/WEB服务器，即端口号为1972的tcp应用（C/S程序使用，建议超时时间为2小时）；端口为443的B/S https应用（B/S程序使用，建议超时时间为40分钟，健康检查要到HIS输入用户名和密码的界面（例如：http://1.2.3.4/imedical/web/csp/dhc.logon.csp?LANGID=1）；SSL证书由用户方或负载均衡厂家提供）；会话保持；健康检查间隔13s以上；客户端的源IP地址保留（负载开启X_FORWARDED_FOR）；与负载均衡同网段的服务器能访问负载均衡对外服务地址和其负载的应用业务；
2、Portal两组应用：一组后端为Portal的CAS服务器的8099端口应用、一组后端为Portal的WEB服务器的8081端口应用；与负载均衡同网段的服务器能访问负载均衡对外服务地址和其负载的应用业务；
3、CDR一组应用：后端为CDR的ECP应用服务器，端口80或443（根据情况）；
4、PACS一组应用：后端为PACS的应用服务器；</t>
    <phoneticPr fontId="1" type="noConversion"/>
  </si>
  <si>
    <t>CDR数据服务</t>
    <phoneticPr fontId="1" type="noConversion"/>
  </si>
  <si>
    <t>数据中心应用管理服务器</t>
    <phoneticPr fontId="2" type="noConversion"/>
  </si>
  <si>
    <t>CDR数据中心管理平台/患者视图配置服务器</t>
    <phoneticPr fontId="2" type="noConversion"/>
  </si>
  <si>
    <t>CDR临床数据中心ETL/任务调度配置服务器</t>
    <phoneticPr fontId="2" type="noConversion"/>
  </si>
  <si>
    <t>CDR临床数据中心应用服务器</t>
    <phoneticPr fontId="2" type="noConversion"/>
  </si>
  <si>
    <t>CDR临床数据中心ODS-Cache服务器</t>
    <phoneticPr fontId="2" type="noConversion"/>
  </si>
  <si>
    <t>CDR临床数据中心共享文档存储服务器</t>
    <phoneticPr fontId="2" type="noConversion"/>
  </si>
  <si>
    <t>CDR临床数据中心OGG服务器</t>
    <phoneticPr fontId="2" type="noConversion"/>
  </si>
  <si>
    <t>CDR临床数据中心电子病历采集服务器</t>
    <phoneticPr fontId="2" type="noConversion"/>
  </si>
  <si>
    <t>历史数据迁移，历史数据迁移完成后可以收回</t>
    <phoneticPr fontId="1" type="noConversion"/>
  </si>
  <si>
    <t>CDR临床数据中心CDR数据服务器</t>
    <phoneticPr fontId="2" type="noConversion"/>
  </si>
  <si>
    <t>CDR临床数据中心CDR文件服务器</t>
    <phoneticPr fontId="2" type="noConversion"/>
  </si>
  <si>
    <t>管理数据中心数据仓库服务器</t>
    <phoneticPr fontId="2" type="noConversion"/>
  </si>
  <si>
    <t>管理数据中心Cube服务器</t>
    <phoneticPr fontId="2" type="noConversion"/>
  </si>
  <si>
    <t>SQLServer2016</t>
  </si>
  <si>
    <t>管理数据中心BI服务器</t>
    <phoneticPr fontId="2" type="noConversion"/>
  </si>
  <si>
    <t>管理数据中心前置机服务器</t>
    <phoneticPr fontId="2" type="noConversion"/>
  </si>
  <si>
    <t>服务总线ESB服务器（外）</t>
    <phoneticPr fontId="2" type="noConversion"/>
  </si>
  <si>
    <t>服务总线ESB服务器（内）</t>
    <phoneticPr fontId="2" type="noConversion"/>
  </si>
  <si>
    <t>服务总线ESB消息查询服务器</t>
    <phoneticPr fontId="2" type="noConversion"/>
  </si>
  <si>
    <t>ES</t>
    <phoneticPr fontId="1" type="noConversion"/>
  </si>
  <si>
    <t>主数据管理平台MDM服务器</t>
    <phoneticPr fontId="2" type="noConversion"/>
  </si>
  <si>
    <t>监控平台监控服务器</t>
    <phoneticPr fontId="2" type="noConversion"/>
  </si>
  <si>
    <t>测评工具服务器</t>
    <phoneticPr fontId="2" type="noConversion"/>
  </si>
  <si>
    <t>搭建卫生部环联互通共享文档、交互服务测试工具，测评结束后可以收回</t>
    <phoneticPr fontId="1" type="noConversion"/>
  </si>
  <si>
    <t>应急灾备和接管系统</t>
    <phoneticPr fontId="2" type="noConversion"/>
  </si>
  <si>
    <t>1套</t>
    <phoneticPr fontId="1" type="noConversion"/>
  </si>
  <si>
    <t>数据可视化分析系统</t>
    <phoneticPr fontId="1" type="noConversion"/>
  </si>
  <si>
    <t>医疗质量安全综合监控平台数据库服务器</t>
    <phoneticPr fontId="1" type="noConversion"/>
  </si>
  <si>
    <t>医疗质量安全综合监控平台应用服务器</t>
    <phoneticPr fontId="1" type="noConversion"/>
  </si>
  <si>
    <t>64位RHEL7.9</t>
  </si>
  <si>
    <t>64位RHEL 7.9</t>
  </si>
  <si>
    <t>64位CentOS 7.9</t>
  </si>
  <si>
    <t>操作系统安装64位RHEL 7.9（文件系统XFS、LVM管理），东八区、不使用夏令时、支持大文件系统、vi支持中文字符；文件系统（XFS、LVM管理）划分建议如下：
/cachesys  50G，存放生产数据库系统文件；建议双活；
/journal     200G，存放生产数据库系统journal文件，mount option为cio；建议双活；
/wij            50G，存放生产数据库系统wij文件；建议双活；
/data          1T+，存放系统数据库数据文件（该数据量随时间及业务量增长，如有可能则尽量大一些）；建议双活；
/backup      2T+，存放系统数据库备份文件（该空间建议是/data空间的两倍左右，可以存放两个数据库全备份；如存储空间不足并有其它备份设备的情况下，也可以考虑只存放一个数据库全备份文件（空间与/data空间相同））；如有可能则双活；</t>
  </si>
  <si>
    <t>操作系统安装64位RHEL 7.9（文件系统XFS、LVM管理），东八区、不使用夏令时、支持大文件系统、vi支持中文字符；文件系统（XFS、LVM管理）划分建议如下：
/cachesys  50G，存放mirror数据库系统文件
/journal     200G，存放mirror数据库系统journal文件，mount option为cio
/wij            50G，存放mirror数据库系统wij文件
/data          1T+，存放mirror系统数据库数据文件（该数据量随时间及业务量增长，空间建议与HIS生产数据库系统/data相同）
/backup     1T+，存放从生产库拷贝过来用户restore mirror数据的数据库备份文件（该空间建议与/data空间相同，可以存放一个数据库全备份；如存储空间不足，也可以不划分）</t>
  </si>
  <si>
    <t>内网
需要单独一个VIP</t>
    <phoneticPr fontId="1" type="noConversion"/>
  </si>
  <si>
    <t>内网
需要单独一个VIP</t>
    <phoneticPr fontId="1" type="noConversion"/>
  </si>
  <si>
    <t>PACS医技相关</t>
    <phoneticPr fontId="1" type="noConversion"/>
  </si>
  <si>
    <t>64位RHEL7.9</t>
    <phoneticPr fontId="1" type="noConversion"/>
  </si>
  <si>
    <t>64位RHEL7.9</t>
    <phoneticPr fontId="1" type="noConversion"/>
  </si>
  <si>
    <t>64位RHEL 7.9</t>
    <phoneticPr fontId="1" type="noConversion"/>
  </si>
  <si>
    <t>IRISHealth2021.1</t>
  </si>
  <si>
    <t>IRISHealth2021.1</t>
    <phoneticPr fontId="1" type="noConversion"/>
  </si>
  <si>
    <t>DIP医保智能监测应用服务器</t>
    <phoneticPr fontId="1" type="noConversion"/>
  </si>
  <si>
    <t>院内医保智能审核应用服务器</t>
    <phoneticPr fontId="1" type="noConversion"/>
  </si>
  <si>
    <t>Oracle 19C</t>
    <phoneticPr fontId="1" type="noConversion"/>
  </si>
  <si>
    <t>数据库/中间件</t>
    <phoneticPr fontId="1" type="noConversion"/>
  </si>
  <si>
    <t>Tomcat 8</t>
  </si>
  <si>
    <t>Tomcat 8</t>
    <phoneticPr fontId="1" type="noConversion"/>
  </si>
  <si>
    <t>MySQL 8</t>
    <phoneticPr fontId="1" type="noConversion"/>
  </si>
  <si>
    <t>规培管理服务器</t>
  </si>
  <si>
    <t>医师资质授权服务器</t>
    <phoneticPr fontId="1" type="noConversion"/>
  </si>
  <si>
    <t>MySQL 8</t>
    <phoneticPr fontId="1" type="noConversion"/>
  </si>
  <si>
    <t>MySQL 8/Tomcat 8</t>
  </si>
  <si>
    <t>MySQL 8/Tomcat 8</t>
    <phoneticPr fontId="1" type="noConversion"/>
  </si>
  <si>
    <t>智能报销管理服务器</t>
    <phoneticPr fontId="1" type="noConversion"/>
  </si>
  <si>
    <t>电子病历质量监管系统服务器</t>
    <phoneticPr fontId="1" type="noConversion"/>
  </si>
  <si>
    <t>核心制度监管平台服务器</t>
    <phoneticPr fontId="1" type="noConversion"/>
  </si>
  <si>
    <t>医疗安全（不良）事件管理系统服务器</t>
    <phoneticPr fontId="1" type="noConversion"/>
  </si>
  <si>
    <t>单病种质量管理系统服务器</t>
    <phoneticPr fontId="1" type="noConversion"/>
  </si>
  <si>
    <t>OA服务器</t>
    <phoneticPr fontId="1" type="noConversion"/>
  </si>
  <si>
    <t>MySQL 8/Tomcat 8</t>
    <phoneticPr fontId="1" type="noConversion"/>
  </si>
  <si>
    <t>MySQL 5.7/Tomcat 8</t>
    <phoneticPr fontId="1" type="noConversion"/>
  </si>
  <si>
    <t>如有可能则建议2台，放在负载均衡池，客户端和通过负载均衡访问；如1台则无法实现负载和HA高可用</t>
    <phoneticPr fontId="1" type="noConversion"/>
  </si>
  <si>
    <t>MYSQL主、从复制</t>
    <phoneticPr fontId="1" type="noConversion"/>
  </si>
  <si>
    <t>如有可能则建议3台，一主两从，如1台则无法实现HA高可用</t>
    <phoneticPr fontId="1" type="noConversion"/>
  </si>
  <si>
    <t>如有可能则建议2台，之间共享存储做HA，如1台则无法实现HA高可用</t>
    <phoneticPr fontId="1" type="noConversion"/>
  </si>
  <si>
    <t>BI工具和报表工具</t>
    <phoneticPr fontId="1" type="noConversion"/>
  </si>
  <si>
    <t>MYSQL主、从复制</t>
    <phoneticPr fontId="1" type="noConversion"/>
  </si>
  <si>
    <t>如有可能则建议2台，放在负载均衡池，客户端和通过负载均衡访问；如1台则无法实现负载和HA高可用</t>
    <phoneticPr fontId="1" type="noConversion"/>
  </si>
  <si>
    <t>ETL、任务调度数据存储、CDR-Redis</t>
    <phoneticPr fontId="1" type="noConversion"/>
  </si>
  <si>
    <t>CDR-ETL服务器、数量质量、患者视图、任务调度、病历采集</t>
    <phoneticPr fontId="1" type="noConversion"/>
  </si>
  <si>
    <t>管理平台、患者视图配置数据存储</t>
    <phoneticPr fontId="1" type="noConversion"/>
  </si>
  <si>
    <t>共享文档相关数据结构化存储，搭建卫生部环联互通共享文档、交互服务测试工具，测评结束后可以收回</t>
    <phoneticPr fontId="1" type="noConversion"/>
  </si>
  <si>
    <t>2台之间做HA，如1台则无法实现HA高可用</t>
    <phoneticPr fontId="1" type="noConversion"/>
  </si>
  <si>
    <t>如有可能则建议2台，之间做HA；如1台则无法实现HA高可用</t>
  </si>
  <si>
    <t>如有可能则建议2台，之间做HA；如1台则无法实现HA高可用</t>
    <phoneticPr fontId="1" type="noConversion"/>
  </si>
  <si>
    <t>如有可能则建议2台，之间共享存储做HA；如1台则无法实现HA高可用</t>
    <phoneticPr fontId="1" type="noConversion"/>
  </si>
  <si>
    <t>如有可能则建议2台，之间共享存储做HA；如1台则无法实现HA高可用</t>
    <phoneticPr fontId="1" type="noConversion"/>
  </si>
  <si>
    <t>磁盘空间与第三方系统容量一致；
如有可能则建议2台，之间做HA；如1台则无法实现HA高可用</t>
    <phoneticPr fontId="1" type="noConversion"/>
  </si>
  <si>
    <t>Nginx反向代理，移动端出口；
如有可能则建议2台，之间做HA；如1台则无法实现HA高可用</t>
    <phoneticPr fontId="1" type="noConversion"/>
  </si>
  <si>
    <t>服务总线消息日志存储，java-es；
如有可能则建议2台，之间做HA；如1台则无法实现HA高可用</t>
    <phoneticPr fontId="1" type="noConversion"/>
  </si>
  <si>
    <t>数据字典维护、同步；
2台之间通过Mirror实现HA高可用；如如1台则无法实现HA高可用</t>
    <phoneticPr fontId="1" type="noConversion"/>
  </si>
  <si>
    <t>院内服务运行监控，ensemble，DMZ区；
如有可能则建议2台，之间做HA；如1台则无法实现HA高可用</t>
    <phoneticPr fontId="1" type="noConversion"/>
  </si>
  <si>
    <t>如有可能则建议2台，之间通过Mirror实现HA高可用；如1台则无法实现HA高可用</t>
    <phoneticPr fontId="1" type="noConversion"/>
  </si>
  <si>
    <t>2台之间通过Mirror实现HA高可用，如1台则无法实现HA高可用</t>
    <phoneticPr fontId="1" type="noConversion"/>
  </si>
  <si>
    <t>数据实时同步，如需新老系统切换，需增加一台；
如有可能则建议2台，之间做HA；如1台则无法实现HA高可用</t>
    <phoneticPr fontId="1" type="noConversion"/>
  </si>
  <si>
    <t>Radware、F5等市场主流负载均衡设备；两台之间做HA；可以与HIS、Portal、CDR数据中心共用；</t>
    <phoneticPr fontId="2" type="noConversion"/>
  </si>
  <si>
    <t>2台放在负载均衡池，客户端和通过负载均衡访问；如1台则无法实现负载和HA高可用</t>
    <phoneticPr fontId="1" type="noConversion"/>
  </si>
  <si>
    <t>心电DB+web；
2台之间通过Mirror实现HA高可用；如1台则无法实现HA高可用</t>
    <phoneticPr fontId="1" type="noConversion"/>
  </si>
  <si>
    <t>病理DB+web；
2台之间通过Mirror实现HA高可用；如1台则无法实现HA高可用</t>
    <phoneticPr fontId="1" type="noConversion"/>
  </si>
  <si>
    <t>手麻/重症/血透DB+web、数据采集；
2台之间通过Mirror实现HA高可用；如1台则无法实现HA高可用</t>
    <phoneticPr fontId="1" type="noConversion"/>
  </si>
  <si>
    <t>院外接口；
2台之间通过Mirror实现HA高可用；如1台则无法实现HA高可用</t>
    <phoneticPr fontId="1" type="noConversion"/>
  </si>
  <si>
    <t>院内接口；
2台之间通过Mirror实现HA高可用；如1台则无法实现HA高可用</t>
    <phoneticPr fontId="1" type="noConversion"/>
  </si>
  <si>
    <t>2台之间通过Mirror实现HA高可用</t>
    <phoneticPr fontId="1" type="noConversion"/>
  </si>
  <si>
    <t>数据库Mirror</t>
  </si>
  <si>
    <t>数据库Mirror</t>
    <phoneticPr fontId="1" type="noConversion"/>
  </si>
  <si>
    <t>如有可能则建议2台，之间通过Mirror实现HA高可用；如1台则无法实现HA高可用</t>
    <phoneticPr fontId="1" type="noConversion"/>
  </si>
  <si>
    <t>外接4T以上高性能存储空间（SSD或高性能SAS）；建议操作系统64位RHEL 7.9；与PACS系统Mirror数据库服务器之间通过数据库MIRROR机制实现HA高可用</t>
    <phoneticPr fontId="1" type="noConversion"/>
  </si>
  <si>
    <t>外接3T以上高性能存储空间（SSD或高性能SAS）；建议操作系统64位RHEL 7.9；与PACS系统生产数据库服务器之间通过数据库MIRROR机制实现HA高可用</t>
    <phoneticPr fontId="1" type="noConversion"/>
  </si>
  <si>
    <t>每台外接3T以上磁盘空间做为PACS在线存储（保留3个月左右，定时传输到PACS近线存储，具体大小根据医院实际情况增加或减小）；
放在负载均衡池；如1台则无法实现负载和HA高可用</t>
    <phoneticPr fontId="2" type="noConversion"/>
  </si>
  <si>
    <t>2台放在负载均衡池，客户端和通过负载均衡访问；如1台则无法实现负载和HA高可用</t>
    <phoneticPr fontId="1" type="noConversion"/>
  </si>
  <si>
    <t>Oracle 11g</t>
    <phoneticPr fontId="1" type="noConversion"/>
  </si>
  <si>
    <t>IRISHealth2021.1</t>
    <phoneticPr fontId="1" type="noConversion"/>
  </si>
  <si>
    <t>MySQL 8/Tomcat 8</t>
    <phoneticPr fontId="1" type="noConversion"/>
  </si>
  <si>
    <t>IRISHealth2021.1
MySQL 8/Tomcat 8</t>
    <phoneticPr fontId="1" type="noConversion"/>
  </si>
  <si>
    <t>Oracle 19C</t>
    <phoneticPr fontId="1" type="noConversion"/>
  </si>
  <si>
    <t>院内医保智能审核数据库服务器</t>
    <phoneticPr fontId="1" type="noConversion"/>
  </si>
  <si>
    <t>如有可能则建议2台，之间做HA；如1台则无法实现HA高可用</t>
    <phoneticPr fontId="1" type="noConversion"/>
  </si>
  <si>
    <t>DIP医保智能监测数据库服务器</t>
    <phoneticPr fontId="1" type="noConversion"/>
  </si>
  <si>
    <t>资源紧张时可以合并，共用服务器部署：2台数据库服务器之间做HA高可用，2台应用服务器放负载均衡池、客户端和通过负载均衡访问；如数据库服务器1台则无法实数据库HA高可用、应用服务器1台则无法实现应用负载和HA高可用</t>
    <phoneticPr fontId="1" type="noConversion"/>
  </si>
  <si>
    <t>存储临床决策支持系统业务数据；
2台之间通过Mirror实现HA高可用；如1台则无法实现HA高可用</t>
    <phoneticPr fontId="1" type="noConversion"/>
  </si>
  <si>
    <t>如有可能则建议2台，之间做HA；如1台则无法实现HA高可用</t>
    <phoneticPr fontId="1" type="noConversion"/>
  </si>
  <si>
    <t>电子病历数据自然语言处理；
2台之间做HA；如1台则无法实现HA高可用</t>
    <phoneticPr fontId="1" type="noConversion"/>
  </si>
  <si>
    <t>IRISHealth2021.1</t>
    <phoneticPr fontId="1" type="noConversion"/>
  </si>
  <si>
    <t>临床决策支持系统推理机及系统服务；ECP；
2台放在负载均衡池，客户端和通过负载均衡访问；如1台则无法实现负载和HA高可用</t>
    <phoneticPr fontId="1" type="noConversion"/>
  </si>
  <si>
    <t>2台之间实现HA；小型机或高配X86服务器（如x86则建议操作系统RHEL7.9、roseHA等第三方HA软件）；共享SSD双活存储空间7T以上</t>
    <phoneticPr fontId="1" type="noConversion"/>
  </si>
  <si>
    <t>与HIS系统生产数据库服务器相同；SSD存储空间5T以上</t>
    <phoneticPr fontId="1" type="noConversion"/>
  </si>
  <si>
    <t>CPU 32核以上、内存128G以上，SSD存储空间5T以上</t>
  </si>
  <si>
    <t>CPU 16核以上、内存64G以上、磁盘空间300G以上</t>
  </si>
  <si>
    <t>CPU 8核以上、内存16G以上、磁盘空间2T以上</t>
  </si>
  <si>
    <t>CPU 8核以上、内存16G以上、磁盘空间5T以上</t>
  </si>
  <si>
    <t>CPU 2核以上、内存4G以上、磁盘空间100G以上</t>
  </si>
  <si>
    <t>CPU 16核以上、内存64G以上、磁盘空间1T以上</t>
  </si>
  <si>
    <t>CPU 8核以上、内存16G以上、磁盘空间300G以上</t>
  </si>
  <si>
    <t>CPU 16核以上、内存64G以上、磁盘空间500G以上</t>
  </si>
  <si>
    <t>CPU 8核以上、内存16G以上、磁盘空间500G以上</t>
  </si>
  <si>
    <t>CPU 16核以上、内存64G以上、磁盘空间2T以上</t>
  </si>
  <si>
    <t>CPU 32核以上、内存128G以上、磁盘空间2T以上</t>
  </si>
  <si>
    <t>CPU 32核以上、内存128G以上、磁盘空间4T以上（SSD或高性能SAS）</t>
  </si>
  <si>
    <t>CPU 32核以上、内存128G以上、磁盘空间3T以上（SSD或高性能SAS）</t>
  </si>
  <si>
    <t>CPU 16核以上、内存64G以上、磁盘空间3T以上</t>
  </si>
  <si>
    <t>CPU 16核以上、内存64G以上，HA（roseHA等其他第三方HA软件），共享30T以上PACS近线存储空间</t>
  </si>
  <si>
    <t>CPU 16核以上、内存128G以上、磁盘空间2T以上</t>
  </si>
  <si>
    <t>CPU 32核以上、内存128G以上，HA（roseHA等其他第三方HA软件），共享双活SSD存储空间7T以上</t>
    <phoneticPr fontId="1" type="noConversion"/>
  </si>
  <si>
    <t>2台之间实现HA（建议roseHA等第三方HA软件）；共享30T以上PACS近线存储空间（可以10T划分一个盘）；如1台则无法实现HA高可用</t>
    <phoneticPr fontId="1" type="noConversion"/>
  </si>
  <si>
    <t>备份的内容：
1、HIS系统生产数据库服务器上，/backup/backup/、/journal/journal/、/dthealth/app/dthis/web/csp/下所有内容；
2、HIS系统主WEB/ECP服务器上/dthealth/app下所有内容；
3、Portal相关内容；
4、CDR相关内容；
5、PACS相关内容；
6、其他内容；</t>
    <phoneticPr fontId="1" type="noConversion"/>
  </si>
  <si>
    <t>64位Windows 2016简体中文标准版/数据中心版</t>
  </si>
  <si>
    <t>其他：
1、VM虚拟机服务器要在虚拟化层面实现HA，所有CPU、内存都是独占方式而非共享方式、磁盘是厚置备置零模式；
2、存储注意I/O均衡及性能，建议使用SSD或高速SAS盘，除PACS近线存储外其他应用都不要使用SATA盘；</t>
    <phoneticPr fontId="1" type="noConversion"/>
  </si>
  <si>
    <t>建议：
1、x86服务器CPU配置为Intel Xeon E7-4830 V4 2.0GHz及以上、内存DDR4；
2、如果虚拟化，则实现VM层面的HA机制；所有CPU、内存都是独占方式而非共享方式、磁盘是厚置备置零模式；
3、未特殊标注则操作系统为64位windows2016简体中文标准版/数据中心版；
4、注意I/O性能及I/O均衡；建议使用SSD或高速SAS盘，不要使用SATA盘；
5、服务器核心网络万兆、客户端千兆；
6、客户端CPU使用Inter(R) Core(TM) i5-6500 CPU 3.20GHz 以上（建议不要使用Intel Atom（中文名：凌动），因为凌动CPU处理器处理速度有问题会导致电子病历模板加载、打印时速度过慢）、内存8GB 及以上DDR4、硬盘空间200G以上，显示器19 寸以上（分辨率为1440X900，宽屏1600X900），真彩色（32 位），操作系统Windows 10 专业版，HIS系统浏览器使用IE11（11.0.9600.18097/IS 及以上）、东华医为HIS浏览器V1.0.25；</t>
    <phoneticPr fontId="1" type="noConversion"/>
  </si>
  <si>
    <t>2台HIS系统生产数据库服务器（建议CPU配置32C+以上、内存128G+以上、双活SSD存储空间7T+以上（不要使用SATA盘）），1#和2#，操作系统安装64位RHEL 7.9（文件系统XFS、LVM管理），东八区、不使用夏令时、支持大文件系统、vi支持中文字符；1#和2#服务器之间做HA（1#机有问题时HA自动切换到2#机，1#机恢复正常后HA不自动回切至1#机，通过人为干预在合适时间切换）；HA资源共享文件系统（XFS、LVM管理）划分建议如下：
/cachesys  100G，存放生产数据库系统文件；建议双活；
/journal     500G，存放生产数据库系统journal文件，mount option为cio；建议双活；
/wij            100G，存放生产数据库系统wij文件；建议双活；
/dthealth   20G，存放iMedical系统csp等文件；建议双活；
/data          2T+，存放系统数据库数据文件（该数据量随时间及业务量增长，如有可能则尽量大一些）；建议双活；
/backup     4T+，存放系统数据库备份文件（该空间建议是/data空间的两倍左右，可以存放两个数据库全备份；如存储空间不足并有其它备份设备的情况下，也可以考虑只存放一个数据库全备份文件（空间与/data空间相同））；如有可能则双活；</t>
    <phoneticPr fontId="1" type="noConversion"/>
  </si>
  <si>
    <t>1台HIS系统数据库mirror服务器（建议CPU配置32C+以上、内存128G+以上、SSD存储空间5T+以上（不要使用SATA盘）），操作系统安装64位RHEL 7.9（文件系统XFS、LVM管理），东八区、不使用夏令时、支持大文件系统、vi支持中文字符；文件系统（XFS、LVM管理）划分参考如下：
/cachesys  100G，存放mirror数据库系统文件
/journal     500G，存放mirror数据库系统journal文件，mount option为cio
/wij             50G，存放mirror数据库系统wij文件
/dthealth   20G，存放iMedical系统csp等文件
/data          2T+，存放mirror系统数据库数据文件（该数据量随时间及业务量增长，空间建议与HIS生产数据库系统/data相同）
/backup     2T+，存放从生产库拷贝过来用户restore mirror数据的数据库备份文件（该空间建议与/data空间相同，可以存放一个数据库全备份；如存储空间不足，也可以不划分）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</si>
</sst>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sz val="9"/>
      <name val="宋体"/>
      <family val="3"/>
      <charset val="134"/>
      <scheme val="minor"/>
    </font>
    <font>
      <sz val="9"/>
      <color theme="1"/>
      <name val="等线"/>
      <family val="3"/>
      <charset val="134"/>
    </font>
    <font>
      <b/>
      <sz val="9"/>
      <name val="等线"/>
      <family val="3"/>
      <charset val="134"/>
    </font>
    <font>
      <b/>
      <sz val="9"/>
      <color theme="1"/>
      <name val="等线"/>
      <family val="3"/>
      <charset val="134"/>
    </font>
    <font>
      <sz val="9"/>
      <color rgb="FFFF0000"/>
      <name val="等线"/>
      <family val="3"/>
      <charset val="134"/>
    </font>
    <font>
      <b/>
      <sz val="9"/>
      <color rgb="FFFF0000"/>
      <name val="等线"/>
      <family val="3"/>
      <charset val="134"/>
    </font>
    <font>
      <sz val="9"/>
      <name val="等线"/>
      <family val="3"/>
      <charset val="134"/>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3" fillId="0" borderId="0" xfId="0" applyFont="1" applyAlignment="1">
      <alignment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5" fillId="0" borderId="0" xfId="0" applyFont="1" applyAlignment="1">
      <alignment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pageSetUpPr fitToPage="1"/>
  </sheetPr>
  <dimension ref="A1:S111"/>
  <sheetViews>
    <sheetView tabSelected="1" zoomScaleNormal="100" workbookViewId="0">
      <selection activeCell="B26" sqref="B26"/>
    </sheetView>
  </sheetViews>
  <sheetFormatPr defaultColWidth="9" defaultRowHeight="25.15" customHeight="1" outlineLevelRow="1" x14ac:dyDescent="0.25"/>
  <cols>
    <col min="1" max="1" width="5.26953125" style="12" customWidth="1"/>
    <col min="2" max="2" width="32.90625" style="13" customWidth="1"/>
    <col min="3" max="3" width="42.7265625" style="13" customWidth="1"/>
    <col min="4" max="4" width="7.08984375" style="14" customWidth="1"/>
    <col min="5" max="5" width="6.7265625" style="14" customWidth="1"/>
    <col min="6" max="6" width="6.08984375" style="14" customWidth="1"/>
    <col min="7" max="7" width="6.36328125" style="14" customWidth="1"/>
    <col min="8" max="8" width="6.90625" style="14" customWidth="1"/>
    <col min="9" max="9" width="5.36328125" style="14" customWidth="1"/>
    <col min="10" max="11" width="6.7265625" style="14" customWidth="1"/>
    <col min="12" max="12" width="6.36328125" style="14" customWidth="1"/>
    <col min="13" max="13" width="6.90625" style="14" customWidth="1"/>
    <col min="14" max="14" width="22" style="14" customWidth="1"/>
    <col min="15" max="15" width="16.36328125" style="14" customWidth="1"/>
    <col min="16" max="16" width="11" style="14" customWidth="1"/>
    <col min="17" max="17" width="14.36328125" style="14" customWidth="1"/>
    <col min="18" max="18" width="71.453125" style="13" customWidth="1"/>
    <col min="19" max="19" width="112.453125" style="13" customWidth="1"/>
    <col min="20" max="16384" width="9" style="1"/>
  </cols>
  <sheetData>
    <row r="1" spans="1:19" s="16" customFormat="1" ht="25.15" customHeight="1" x14ac:dyDescent="0.25">
      <c r="A1" s="71" t="s">
        <v>0</v>
      </c>
      <c r="B1" s="71" t="s">
        <v>1</v>
      </c>
      <c r="C1" s="71" t="s">
        <v>2</v>
      </c>
      <c r="D1" s="76" t="s">
        <v>56</v>
      </c>
      <c r="E1" s="77"/>
      <c r="F1" s="77"/>
      <c r="G1" s="77"/>
      <c r="H1" s="78"/>
      <c r="I1" s="76" t="s">
        <v>55</v>
      </c>
      <c r="J1" s="77"/>
      <c r="K1" s="77"/>
      <c r="L1" s="77"/>
      <c r="M1" s="78"/>
      <c r="N1" s="65" t="s">
        <v>51</v>
      </c>
      <c r="O1" s="65"/>
      <c r="P1" s="65"/>
      <c r="Q1" s="65"/>
      <c r="R1" s="65"/>
      <c r="S1" s="65"/>
    </row>
    <row r="2" spans="1:19" s="16" customFormat="1" ht="25.15" customHeight="1" x14ac:dyDescent="0.25">
      <c r="A2" s="71"/>
      <c r="B2" s="71"/>
      <c r="C2" s="71"/>
      <c r="D2" s="45" t="s">
        <v>3</v>
      </c>
      <c r="E2" s="44" t="s">
        <v>52</v>
      </c>
      <c r="F2" s="44" t="s">
        <v>53</v>
      </c>
      <c r="G2" s="44" t="s">
        <v>66</v>
      </c>
      <c r="H2" s="44" t="s">
        <v>65</v>
      </c>
      <c r="I2" s="44" t="s">
        <v>54</v>
      </c>
      <c r="J2" s="44" t="s">
        <v>52</v>
      </c>
      <c r="K2" s="44" t="s">
        <v>53</v>
      </c>
      <c r="L2" s="44" t="s">
        <v>66</v>
      </c>
      <c r="M2" s="44" t="s">
        <v>65</v>
      </c>
      <c r="N2" s="2" t="s">
        <v>58</v>
      </c>
      <c r="O2" s="2" t="s">
        <v>146</v>
      </c>
      <c r="P2" s="2" t="s">
        <v>70</v>
      </c>
      <c r="Q2" s="2" t="s">
        <v>69</v>
      </c>
      <c r="R2" s="55" t="s">
        <v>59</v>
      </c>
      <c r="S2" s="39" t="s">
        <v>24</v>
      </c>
    </row>
    <row r="3" spans="1:19" ht="25.15" customHeight="1" x14ac:dyDescent="0.25">
      <c r="A3" s="66" t="s">
        <v>22</v>
      </c>
      <c r="B3" s="66"/>
      <c r="C3" s="66"/>
      <c r="D3" s="66"/>
      <c r="E3" s="66"/>
      <c r="F3" s="66"/>
      <c r="G3" s="66"/>
      <c r="H3" s="66"/>
      <c r="I3" s="66"/>
      <c r="J3" s="66"/>
      <c r="K3" s="66"/>
      <c r="L3" s="66"/>
      <c r="M3" s="66"/>
      <c r="N3" s="66"/>
      <c r="O3" s="66"/>
      <c r="P3" s="66"/>
      <c r="Q3" s="66"/>
      <c r="R3" s="66"/>
      <c r="S3" s="66"/>
    </row>
    <row r="4" spans="1:19" ht="24" customHeight="1" outlineLevel="1" x14ac:dyDescent="0.25">
      <c r="A4" s="3">
        <v>1</v>
      </c>
      <c r="B4" s="4" t="s">
        <v>67</v>
      </c>
      <c r="C4" s="67" t="s">
        <v>234</v>
      </c>
      <c r="D4" s="3">
        <v>1</v>
      </c>
      <c r="E4" s="3">
        <v>32</v>
      </c>
      <c r="F4" s="3">
        <v>128</v>
      </c>
      <c r="G4" s="3">
        <v>0.5</v>
      </c>
      <c r="H4" s="69">
        <v>7</v>
      </c>
      <c r="I4" s="3">
        <f>D4</f>
        <v>1</v>
      </c>
      <c r="J4" s="3">
        <f>E4*I4</f>
        <v>32</v>
      </c>
      <c r="K4" s="3">
        <f>F4*I4</f>
        <v>128</v>
      </c>
      <c r="L4" s="3">
        <f>G4*I4</f>
        <v>0.5</v>
      </c>
      <c r="M4" s="69">
        <f>H4*I4</f>
        <v>7</v>
      </c>
      <c r="N4" s="70" t="s">
        <v>138</v>
      </c>
      <c r="O4" s="70" t="s">
        <v>142</v>
      </c>
      <c r="P4" s="72" t="s">
        <v>63</v>
      </c>
      <c r="Q4" s="74" t="s">
        <v>78</v>
      </c>
      <c r="R4" s="61" t="s">
        <v>216</v>
      </c>
      <c r="S4" s="61" t="s">
        <v>240</v>
      </c>
    </row>
    <row r="5" spans="1:19" ht="22.5" customHeight="1" outlineLevel="1" x14ac:dyDescent="0.25">
      <c r="A5" s="3">
        <v>2</v>
      </c>
      <c r="B5" s="4" t="s">
        <v>68</v>
      </c>
      <c r="C5" s="68"/>
      <c r="D5" s="3">
        <v>1</v>
      </c>
      <c r="E5" s="3">
        <v>32</v>
      </c>
      <c r="F5" s="3">
        <v>128</v>
      </c>
      <c r="G5" s="3">
        <v>0.5</v>
      </c>
      <c r="H5" s="69"/>
      <c r="I5" s="3">
        <f t="shared" ref="I5:I70" si="0">D5</f>
        <v>1</v>
      </c>
      <c r="J5" s="3">
        <f>E5*I5</f>
        <v>32</v>
      </c>
      <c r="K5" s="3">
        <f>F5*I5</f>
        <v>128</v>
      </c>
      <c r="L5" s="3">
        <f t="shared" ref="L5:L70" si="1">G5*I5</f>
        <v>0.5</v>
      </c>
      <c r="M5" s="69"/>
      <c r="N5" s="70"/>
      <c r="O5" s="70"/>
      <c r="P5" s="73"/>
      <c r="Q5" s="75"/>
      <c r="R5" s="61"/>
      <c r="S5" s="61"/>
    </row>
    <row r="6" spans="1:19" ht="37" customHeight="1" outlineLevel="1" x14ac:dyDescent="0.25">
      <c r="A6" s="3">
        <v>3</v>
      </c>
      <c r="B6" s="4" t="s">
        <v>50</v>
      </c>
      <c r="C6" s="4" t="s">
        <v>218</v>
      </c>
      <c r="D6" s="3">
        <v>1</v>
      </c>
      <c r="E6" s="3">
        <v>32</v>
      </c>
      <c r="F6" s="3">
        <v>128</v>
      </c>
      <c r="G6" s="3">
        <v>0.5</v>
      </c>
      <c r="H6" s="3">
        <v>5</v>
      </c>
      <c r="I6" s="3">
        <f t="shared" si="0"/>
        <v>1</v>
      </c>
      <c r="J6" s="3">
        <f t="shared" ref="J6:J70" si="2">E6*I6</f>
        <v>32</v>
      </c>
      <c r="K6" s="3">
        <f t="shared" ref="K6:K70" si="3">F6*I6</f>
        <v>128</v>
      </c>
      <c r="L6" s="3">
        <f t="shared" si="1"/>
        <v>0.5</v>
      </c>
      <c r="M6" s="3">
        <f>H6*I6</f>
        <v>5</v>
      </c>
      <c r="N6" s="3" t="s">
        <v>130</v>
      </c>
      <c r="O6" s="47" t="s">
        <v>141</v>
      </c>
      <c r="P6" s="3" t="s">
        <v>196</v>
      </c>
      <c r="Q6" s="5" t="s">
        <v>78</v>
      </c>
      <c r="R6" s="54" t="s">
        <v>217</v>
      </c>
      <c r="S6" s="37" t="s">
        <v>241</v>
      </c>
    </row>
    <row r="7" spans="1:19" ht="25.15" customHeight="1" outlineLevel="1" x14ac:dyDescent="0.25">
      <c r="A7" s="3">
        <v>4</v>
      </c>
      <c r="B7" s="4" t="s">
        <v>4</v>
      </c>
      <c r="C7" s="4" t="s">
        <v>219</v>
      </c>
      <c r="D7" s="3">
        <v>8</v>
      </c>
      <c r="E7" s="3">
        <v>16</v>
      </c>
      <c r="F7" s="3">
        <v>64</v>
      </c>
      <c r="G7" s="3">
        <v>0.2</v>
      </c>
      <c r="H7" s="3">
        <v>0.3</v>
      </c>
      <c r="I7" s="3">
        <f t="shared" si="0"/>
        <v>8</v>
      </c>
      <c r="J7" s="3">
        <f t="shared" si="2"/>
        <v>128</v>
      </c>
      <c r="K7" s="3">
        <f t="shared" si="3"/>
        <v>512</v>
      </c>
      <c r="L7" s="3">
        <f t="shared" si="1"/>
        <v>1.6</v>
      </c>
      <c r="M7" s="3">
        <f t="shared" ref="M7:M13" si="4">H7*I7</f>
        <v>2.4</v>
      </c>
      <c r="N7" s="47" t="s">
        <v>130</v>
      </c>
      <c r="O7" s="47" t="s">
        <v>141</v>
      </c>
      <c r="P7" s="3"/>
      <c r="Q7" s="3" t="s">
        <v>71</v>
      </c>
      <c r="R7" s="54" t="s">
        <v>48</v>
      </c>
      <c r="S7" s="37"/>
    </row>
    <row r="8" spans="1:19" ht="25.15" customHeight="1" outlineLevel="1" x14ac:dyDescent="0.25">
      <c r="A8" s="22">
        <v>5</v>
      </c>
      <c r="B8" s="21" t="s">
        <v>29</v>
      </c>
      <c r="C8" s="4" t="s">
        <v>220</v>
      </c>
      <c r="D8" s="3">
        <v>1</v>
      </c>
      <c r="E8" s="3">
        <v>8</v>
      </c>
      <c r="F8" s="3">
        <v>16</v>
      </c>
      <c r="G8" s="3">
        <v>0.2</v>
      </c>
      <c r="H8" s="3">
        <v>2</v>
      </c>
      <c r="I8" s="3">
        <f t="shared" si="0"/>
        <v>1</v>
      </c>
      <c r="J8" s="3">
        <f t="shared" si="2"/>
        <v>8</v>
      </c>
      <c r="K8" s="3">
        <f t="shared" si="3"/>
        <v>16</v>
      </c>
      <c r="L8" s="3">
        <f t="shared" si="1"/>
        <v>0.2</v>
      </c>
      <c r="M8" s="3">
        <f t="shared" si="4"/>
        <v>2</v>
      </c>
      <c r="N8" s="47" t="s">
        <v>130</v>
      </c>
      <c r="O8" s="3"/>
      <c r="P8" s="3"/>
      <c r="Q8" s="3" t="s">
        <v>71</v>
      </c>
      <c r="R8" s="54" t="s">
        <v>177</v>
      </c>
      <c r="S8" s="37"/>
    </row>
    <row r="9" spans="1:19" s="11" customFormat="1" ht="25.15" customHeight="1" outlineLevel="1" x14ac:dyDescent="0.25">
      <c r="A9" s="10">
        <v>6</v>
      </c>
      <c r="B9" s="36" t="s">
        <v>34</v>
      </c>
      <c r="C9" s="36" t="s">
        <v>221</v>
      </c>
      <c r="D9" s="10">
        <v>1</v>
      </c>
      <c r="E9" s="10">
        <v>8</v>
      </c>
      <c r="F9" s="10">
        <v>16</v>
      </c>
      <c r="G9" s="10">
        <v>0.2</v>
      </c>
      <c r="H9" s="10">
        <v>5</v>
      </c>
      <c r="I9" s="10">
        <f t="shared" si="0"/>
        <v>1</v>
      </c>
      <c r="J9" s="10">
        <f t="shared" si="2"/>
        <v>8</v>
      </c>
      <c r="K9" s="10">
        <f t="shared" si="3"/>
        <v>16</v>
      </c>
      <c r="L9" s="10">
        <f t="shared" si="1"/>
        <v>0.2</v>
      </c>
      <c r="M9" s="10">
        <f t="shared" si="4"/>
        <v>5</v>
      </c>
      <c r="N9" s="47" t="s">
        <v>130</v>
      </c>
      <c r="O9" s="10"/>
      <c r="P9" s="10"/>
      <c r="Q9" s="10" t="s">
        <v>71</v>
      </c>
      <c r="R9" s="54" t="s">
        <v>178</v>
      </c>
      <c r="S9" s="38"/>
    </row>
    <row r="10" spans="1:19" ht="25.15" customHeight="1" outlineLevel="1" x14ac:dyDescent="0.25">
      <c r="A10" s="22">
        <v>7</v>
      </c>
      <c r="B10" s="21" t="s">
        <v>19</v>
      </c>
      <c r="C10" s="4" t="s">
        <v>222</v>
      </c>
      <c r="D10" s="3">
        <v>8</v>
      </c>
      <c r="E10" s="3">
        <v>2</v>
      </c>
      <c r="F10" s="3">
        <v>4</v>
      </c>
      <c r="G10" s="3">
        <v>0.1</v>
      </c>
      <c r="H10" s="3">
        <v>0</v>
      </c>
      <c r="I10" s="3">
        <f t="shared" si="0"/>
        <v>8</v>
      </c>
      <c r="J10" s="3">
        <f t="shared" si="2"/>
        <v>16</v>
      </c>
      <c r="K10" s="3">
        <f t="shared" si="3"/>
        <v>32</v>
      </c>
      <c r="L10" s="3">
        <f t="shared" si="1"/>
        <v>0.8</v>
      </c>
      <c r="M10" s="3">
        <f t="shared" si="4"/>
        <v>0</v>
      </c>
      <c r="N10" s="3" t="s">
        <v>237</v>
      </c>
      <c r="O10" s="3"/>
      <c r="P10" s="3"/>
      <c r="Q10" s="3" t="s">
        <v>71</v>
      </c>
      <c r="R10" s="54"/>
      <c r="S10" s="37"/>
    </row>
    <row r="11" spans="1:19" ht="25.15" customHeight="1" outlineLevel="1" x14ac:dyDescent="0.25">
      <c r="A11" s="22">
        <v>8</v>
      </c>
      <c r="B11" s="21" t="s">
        <v>18</v>
      </c>
      <c r="C11" s="4" t="s">
        <v>219</v>
      </c>
      <c r="D11" s="3">
        <v>1</v>
      </c>
      <c r="E11" s="3">
        <v>16</v>
      </c>
      <c r="F11" s="3">
        <v>64</v>
      </c>
      <c r="G11" s="3">
        <v>0.2</v>
      </c>
      <c r="H11" s="3">
        <v>0.3</v>
      </c>
      <c r="I11" s="3">
        <f t="shared" si="0"/>
        <v>1</v>
      </c>
      <c r="J11" s="3">
        <f t="shared" si="2"/>
        <v>16</v>
      </c>
      <c r="K11" s="3">
        <f t="shared" si="3"/>
        <v>64</v>
      </c>
      <c r="L11" s="3">
        <f t="shared" si="1"/>
        <v>0.2</v>
      </c>
      <c r="M11" s="3">
        <f t="shared" si="4"/>
        <v>0.3</v>
      </c>
      <c r="N11" s="3" t="s">
        <v>237</v>
      </c>
      <c r="O11" s="3"/>
      <c r="P11" s="3"/>
      <c r="Q11" s="3" t="s">
        <v>71</v>
      </c>
      <c r="R11" s="54" t="s">
        <v>176</v>
      </c>
      <c r="S11" s="37"/>
    </row>
    <row r="12" spans="1:19" ht="25.15" customHeight="1" outlineLevel="1" x14ac:dyDescent="0.25">
      <c r="A12" s="22">
        <v>9</v>
      </c>
      <c r="B12" s="21" t="s">
        <v>5</v>
      </c>
      <c r="C12" s="4" t="s">
        <v>219</v>
      </c>
      <c r="D12" s="3">
        <v>2</v>
      </c>
      <c r="E12" s="3">
        <v>16</v>
      </c>
      <c r="F12" s="3">
        <v>64</v>
      </c>
      <c r="G12" s="3">
        <v>0.2</v>
      </c>
      <c r="H12" s="3">
        <v>0.3</v>
      </c>
      <c r="I12" s="3">
        <f t="shared" si="0"/>
        <v>2</v>
      </c>
      <c r="J12" s="3">
        <f t="shared" si="2"/>
        <v>32</v>
      </c>
      <c r="K12" s="3">
        <f t="shared" si="3"/>
        <v>128</v>
      </c>
      <c r="L12" s="3">
        <f t="shared" si="1"/>
        <v>0.4</v>
      </c>
      <c r="M12" s="3">
        <f t="shared" si="4"/>
        <v>0.6</v>
      </c>
      <c r="N12" s="47" t="s">
        <v>130</v>
      </c>
      <c r="O12" s="3"/>
      <c r="P12" s="3"/>
      <c r="Q12" s="3" t="s">
        <v>71</v>
      </c>
      <c r="R12" s="54" t="s">
        <v>174</v>
      </c>
      <c r="S12" s="37"/>
    </row>
    <row r="13" spans="1:19" ht="25.15" customHeight="1" outlineLevel="1" x14ac:dyDescent="0.25">
      <c r="A13" s="22">
        <v>10</v>
      </c>
      <c r="B13" s="21" t="s">
        <v>6</v>
      </c>
      <c r="C13" s="4" t="s">
        <v>219</v>
      </c>
      <c r="D13" s="3">
        <v>1</v>
      </c>
      <c r="E13" s="3">
        <v>16</v>
      </c>
      <c r="F13" s="3">
        <v>64</v>
      </c>
      <c r="G13" s="3">
        <v>0.2</v>
      </c>
      <c r="H13" s="3">
        <v>0.3</v>
      </c>
      <c r="I13" s="3">
        <f t="shared" si="0"/>
        <v>1</v>
      </c>
      <c r="J13" s="3">
        <f t="shared" si="2"/>
        <v>16</v>
      </c>
      <c r="K13" s="3">
        <f t="shared" si="3"/>
        <v>64</v>
      </c>
      <c r="L13" s="3">
        <f t="shared" si="1"/>
        <v>0.2</v>
      </c>
      <c r="M13" s="3">
        <f t="shared" si="4"/>
        <v>0.3</v>
      </c>
      <c r="N13" s="3" t="s">
        <v>237</v>
      </c>
      <c r="O13" s="3"/>
      <c r="P13" s="3"/>
      <c r="Q13" s="3" t="s">
        <v>71</v>
      </c>
      <c r="R13" s="54" t="s">
        <v>175</v>
      </c>
      <c r="S13" s="37"/>
    </row>
    <row r="14" spans="1:19" ht="25.15" customHeight="1" outlineLevel="1" x14ac:dyDescent="0.25">
      <c r="A14" s="22">
        <v>11</v>
      </c>
      <c r="B14" s="21" t="s">
        <v>20</v>
      </c>
      <c r="C14" s="4" t="s">
        <v>23</v>
      </c>
      <c r="D14" s="3">
        <v>2</v>
      </c>
      <c r="E14" s="3"/>
      <c r="F14" s="3"/>
      <c r="G14" s="3"/>
      <c r="H14" s="3"/>
      <c r="I14" s="3">
        <f t="shared" si="0"/>
        <v>2</v>
      </c>
      <c r="J14" s="3"/>
      <c r="K14" s="3"/>
      <c r="L14" s="3"/>
      <c r="M14" s="3"/>
      <c r="N14" s="3"/>
      <c r="O14" s="3"/>
      <c r="P14" s="3"/>
      <c r="Q14" s="5" t="s">
        <v>79</v>
      </c>
      <c r="R14" s="54" t="s">
        <v>82</v>
      </c>
      <c r="S14" s="37"/>
    </row>
    <row r="15" spans="1:19" s="20" customFormat="1" ht="25.15" customHeight="1" outlineLevel="1" x14ac:dyDescent="0.25">
      <c r="A15" s="62" t="s">
        <v>85</v>
      </c>
      <c r="B15" s="63"/>
      <c r="C15" s="64"/>
      <c r="D15" s="17">
        <f>SUM(D4:D13)</f>
        <v>25</v>
      </c>
      <c r="E15" s="17"/>
      <c r="F15" s="17"/>
      <c r="G15" s="17"/>
      <c r="H15" s="17"/>
      <c r="I15" s="17">
        <f>SUM(I4:I13)</f>
        <v>25</v>
      </c>
      <c r="J15" s="17">
        <f>SUM(J4:J14)</f>
        <v>320</v>
      </c>
      <c r="K15" s="17">
        <f>SUM(K4:K14)</f>
        <v>1216</v>
      </c>
      <c r="L15" s="17">
        <f>SUM(L4:L14)</f>
        <v>5.1000000000000014</v>
      </c>
      <c r="M15" s="17">
        <f>SUM(M4:M14)</f>
        <v>22.6</v>
      </c>
      <c r="N15" s="17"/>
      <c r="O15" s="17"/>
      <c r="P15" s="17"/>
      <c r="Q15" s="18"/>
      <c r="R15" s="19"/>
      <c r="S15" s="19"/>
    </row>
    <row r="16" spans="1:19" ht="25.15" customHeight="1" x14ac:dyDescent="0.25">
      <c r="A16" s="92" t="s">
        <v>35</v>
      </c>
      <c r="B16" s="93"/>
      <c r="C16" s="93"/>
      <c r="D16" s="93"/>
      <c r="E16" s="93"/>
      <c r="F16" s="93"/>
      <c r="G16" s="93"/>
      <c r="H16" s="93"/>
      <c r="I16" s="93"/>
      <c r="J16" s="93"/>
      <c r="K16" s="93"/>
      <c r="L16" s="93"/>
      <c r="M16" s="93"/>
      <c r="N16" s="93"/>
      <c r="O16" s="93"/>
      <c r="P16" s="93"/>
      <c r="Q16" s="93"/>
      <c r="R16" s="93"/>
      <c r="S16" s="94"/>
    </row>
    <row r="17" spans="1:19" ht="25.15" customHeight="1" outlineLevel="1" x14ac:dyDescent="0.25">
      <c r="A17" s="3">
        <v>1</v>
      </c>
      <c r="B17" s="4" t="s">
        <v>11</v>
      </c>
      <c r="C17" s="4" t="s">
        <v>223</v>
      </c>
      <c r="D17" s="3">
        <v>2</v>
      </c>
      <c r="E17" s="3">
        <v>16</v>
      </c>
      <c r="F17" s="3">
        <v>64</v>
      </c>
      <c r="G17" s="3">
        <v>0.2</v>
      </c>
      <c r="H17" s="3">
        <v>1</v>
      </c>
      <c r="I17" s="3">
        <f t="shared" si="0"/>
        <v>2</v>
      </c>
      <c r="J17" s="3">
        <f t="shared" si="2"/>
        <v>32</v>
      </c>
      <c r="K17" s="3">
        <f t="shared" si="3"/>
        <v>128</v>
      </c>
      <c r="L17" s="3">
        <f t="shared" si="1"/>
        <v>0.4</v>
      </c>
      <c r="M17" s="3">
        <f>H17*I17</f>
        <v>2</v>
      </c>
      <c r="N17" s="47" t="s">
        <v>130</v>
      </c>
      <c r="O17" s="3" t="s">
        <v>62</v>
      </c>
      <c r="P17" s="3"/>
      <c r="Q17" s="5" t="s">
        <v>78</v>
      </c>
      <c r="R17" s="54" t="s">
        <v>168</v>
      </c>
      <c r="S17" s="37"/>
    </row>
    <row r="18" spans="1:19" ht="25.15" customHeight="1" outlineLevel="1" x14ac:dyDescent="0.25">
      <c r="A18" s="3">
        <v>2</v>
      </c>
      <c r="B18" s="4" t="s">
        <v>12</v>
      </c>
      <c r="C18" s="4" t="s">
        <v>219</v>
      </c>
      <c r="D18" s="3">
        <v>2</v>
      </c>
      <c r="E18" s="3">
        <v>16</v>
      </c>
      <c r="F18" s="3">
        <v>64</v>
      </c>
      <c r="G18" s="3">
        <v>0.2</v>
      </c>
      <c r="H18" s="3">
        <v>0.3</v>
      </c>
      <c r="I18" s="3">
        <f t="shared" si="0"/>
        <v>2</v>
      </c>
      <c r="J18" s="3">
        <f t="shared" si="2"/>
        <v>32</v>
      </c>
      <c r="K18" s="3">
        <f t="shared" si="3"/>
        <v>128</v>
      </c>
      <c r="L18" s="3">
        <f t="shared" si="1"/>
        <v>0.4</v>
      </c>
      <c r="M18" s="3">
        <f>H18*I18</f>
        <v>0.6</v>
      </c>
      <c r="N18" s="47" t="s">
        <v>130</v>
      </c>
      <c r="O18" s="3" t="s">
        <v>61</v>
      </c>
      <c r="P18" s="56" t="s">
        <v>195</v>
      </c>
      <c r="Q18" s="5" t="s">
        <v>78</v>
      </c>
      <c r="R18" s="54" t="s">
        <v>185</v>
      </c>
      <c r="S18" s="37"/>
    </row>
    <row r="19" spans="1:19" ht="25.15" customHeight="1" outlineLevel="1" x14ac:dyDescent="0.25">
      <c r="A19" s="3">
        <v>3</v>
      </c>
      <c r="B19" s="4" t="s">
        <v>13</v>
      </c>
      <c r="C19" s="4" t="s">
        <v>219</v>
      </c>
      <c r="D19" s="3">
        <v>2</v>
      </c>
      <c r="E19" s="3">
        <v>16</v>
      </c>
      <c r="F19" s="3">
        <v>64</v>
      </c>
      <c r="G19" s="3">
        <v>0.2</v>
      </c>
      <c r="H19" s="3">
        <v>0.3</v>
      </c>
      <c r="I19" s="3">
        <f t="shared" si="0"/>
        <v>2</v>
      </c>
      <c r="J19" s="3">
        <f t="shared" si="2"/>
        <v>32</v>
      </c>
      <c r="K19" s="3">
        <f t="shared" si="3"/>
        <v>128</v>
      </c>
      <c r="L19" s="3">
        <f t="shared" si="1"/>
        <v>0.4</v>
      </c>
      <c r="M19" s="3">
        <f>H19*I19</f>
        <v>0.6</v>
      </c>
      <c r="N19" s="47" t="s">
        <v>130</v>
      </c>
      <c r="O19" s="3"/>
      <c r="P19" s="3"/>
      <c r="Q19" s="3" t="s">
        <v>71</v>
      </c>
      <c r="R19" s="54" t="s">
        <v>32</v>
      </c>
      <c r="S19" s="37"/>
    </row>
    <row r="20" spans="1:19" ht="25.15" customHeight="1" outlineLevel="1" x14ac:dyDescent="0.25">
      <c r="A20" s="3">
        <v>4</v>
      </c>
      <c r="B20" s="4" t="s">
        <v>14</v>
      </c>
      <c r="C20" s="4" t="s">
        <v>219</v>
      </c>
      <c r="D20" s="3">
        <v>2</v>
      </c>
      <c r="E20" s="3">
        <v>16</v>
      </c>
      <c r="F20" s="3">
        <v>64</v>
      </c>
      <c r="G20" s="3">
        <v>0.2</v>
      </c>
      <c r="H20" s="3">
        <v>0.3</v>
      </c>
      <c r="I20" s="3">
        <f t="shared" si="0"/>
        <v>2</v>
      </c>
      <c r="J20" s="3">
        <f t="shared" si="2"/>
        <v>32</v>
      </c>
      <c r="K20" s="3">
        <f t="shared" si="3"/>
        <v>128</v>
      </c>
      <c r="L20" s="3">
        <f t="shared" si="1"/>
        <v>0.4</v>
      </c>
      <c r="M20" s="3">
        <f>H20*I20</f>
        <v>0.6</v>
      </c>
      <c r="N20" s="47" t="s">
        <v>130</v>
      </c>
      <c r="O20" s="3"/>
      <c r="P20" s="3"/>
      <c r="Q20" s="3" t="s">
        <v>71</v>
      </c>
      <c r="R20" s="54" t="s">
        <v>33</v>
      </c>
      <c r="S20" s="37"/>
    </row>
    <row r="21" spans="1:19" ht="25.15" customHeight="1" outlineLevel="1" x14ac:dyDescent="0.25">
      <c r="A21" s="3">
        <v>5</v>
      </c>
      <c r="B21" s="4" t="s">
        <v>15</v>
      </c>
      <c r="C21" s="4" t="s">
        <v>23</v>
      </c>
      <c r="D21" s="3">
        <v>2</v>
      </c>
      <c r="E21" s="3"/>
      <c r="F21" s="3"/>
      <c r="G21" s="3"/>
      <c r="H21" s="3"/>
      <c r="I21" s="3">
        <f t="shared" si="0"/>
        <v>2</v>
      </c>
      <c r="J21" s="3"/>
      <c r="K21" s="3"/>
      <c r="L21" s="3"/>
      <c r="M21" s="3"/>
      <c r="N21" s="3"/>
      <c r="O21" s="3"/>
      <c r="P21" s="3"/>
      <c r="Q21" s="5" t="s">
        <v>79</v>
      </c>
      <c r="R21" s="54" t="s">
        <v>49</v>
      </c>
      <c r="S21" s="37"/>
    </row>
    <row r="22" spans="1:19" ht="25.15" customHeight="1" outlineLevel="1" x14ac:dyDescent="0.25">
      <c r="A22" s="62" t="s">
        <v>85</v>
      </c>
      <c r="B22" s="63"/>
      <c r="C22" s="64"/>
      <c r="D22" s="17">
        <f>SUM(D17:D20)</f>
        <v>8</v>
      </c>
      <c r="E22" s="17"/>
      <c r="F22" s="17"/>
      <c r="G22" s="17"/>
      <c r="H22" s="17"/>
      <c r="I22" s="17">
        <f>SUM(I17:I20)</f>
        <v>8</v>
      </c>
      <c r="J22" s="17">
        <f>SUM(J17:J21)</f>
        <v>128</v>
      </c>
      <c r="K22" s="17">
        <f>SUM(K17:K21)</f>
        <v>512</v>
      </c>
      <c r="L22" s="17">
        <f>SUM(L17:L21)</f>
        <v>1.6</v>
      </c>
      <c r="M22" s="17">
        <f>SUM(M17:M21)</f>
        <v>3.8000000000000003</v>
      </c>
      <c r="N22" s="17"/>
      <c r="O22" s="17"/>
      <c r="P22" s="17"/>
      <c r="Q22" s="17"/>
      <c r="R22" s="19"/>
      <c r="S22" s="19"/>
    </row>
    <row r="23" spans="1:19" ht="25.15" customHeight="1" x14ac:dyDescent="0.25">
      <c r="A23" s="92" t="s">
        <v>36</v>
      </c>
      <c r="B23" s="93"/>
      <c r="C23" s="93"/>
      <c r="D23" s="93"/>
      <c r="E23" s="93"/>
      <c r="F23" s="93"/>
      <c r="G23" s="93"/>
      <c r="H23" s="93"/>
      <c r="I23" s="93"/>
      <c r="J23" s="93"/>
      <c r="K23" s="93"/>
      <c r="L23" s="93"/>
      <c r="M23" s="93"/>
      <c r="N23" s="93"/>
      <c r="O23" s="93"/>
      <c r="P23" s="93"/>
      <c r="Q23" s="93"/>
      <c r="R23" s="93"/>
      <c r="S23" s="94"/>
    </row>
    <row r="24" spans="1:19" ht="25.15" customHeight="1" outlineLevel="1" x14ac:dyDescent="0.25">
      <c r="A24" s="29">
        <v>1</v>
      </c>
      <c r="B24" s="28" t="s">
        <v>101</v>
      </c>
      <c r="C24" s="28" t="s">
        <v>219</v>
      </c>
      <c r="D24" s="32">
        <v>2</v>
      </c>
      <c r="E24" s="29">
        <v>16</v>
      </c>
      <c r="F24" s="29">
        <v>64</v>
      </c>
      <c r="G24" s="29">
        <v>0.2</v>
      </c>
      <c r="H24" s="31">
        <v>0.3</v>
      </c>
      <c r="I24" s="29">
        <f t="shared" ref="I24:I44" si="5">D24</f>
        <v>2</v>
      </c>
      <c r="J24" s="29">
        <f t="shared" ref="J24:J44" si="6">E24*I24</f>
        <v>32</v>
      </c>
      <c r="K24" s="29">
        <f t="shared" ref="K24:K44" si="7">F24*I24</f>
        <v>128</v>
      </c>
      <c r="L24" s="29">
        <f t="shared" ref="L24:L44" si="8">G24*I24</f>
        <v>0.4</v>
      </c>
      <c r="M24" s="29">
        <f>H24*I24</f>
        <v>0.6</v>
      </c>
      <c r="N24" s="47" t="s">
        <v>130</v>
      </c>
      <c r="O24" s="29" t="s">
        <v>61</v>
      </c>
      <c r="P24" s="56" t="s">
        <v>195</v>
      </c>
      <c r="Q24" s="30" t="s">
        <v>78</v>
      </c>
      <c r="R24" s="54" t="s">
        <v>171</v>
      </c>
      <c r="S24" s="37"/>
    </row>
    <row r="25" spans="1:19" ht="25.15" customHeight="1" outlineLevel="1" x14ac:dyDescent="0.25">
      <c r="A25" s="29">
        <v>2</v>
      </c>
      <c r="B25" s="28" t="s">
        <v>102</v>
      </c>
      <c r="C25" s="28" t="s">
        <v>224</v>
      </c>
      <c r="D25" s="32">
        <v>2</v>
      </c>
      <c r="E25" s="29">
        <v>8</v>
      </c>
      <c r="F25" s="29">
        <v>16</v>
      </c>
      <c r="G25" s="29">
        <v>0.2</v>
      </c>
      <c r="H25" s="31">
        <v>0.3</v>
      </c>
      <c r="I25" s="29">
        <f t="shared" si="5"/>
        <v>2</v>
      </c>
      <c r="J25" s="29">
        <f t="shared" si="6"/>
        <v>16</v>
      </c>
      <c r="K25" s="29">
        <f t="shared" si="7"/>
        <v>32</v>
      </c>
      <c r="L25" s="29">
        <f t="shared" si="8"/>
        <v>0.4</v>
      </c>
      <c r="M25" s="29">
        <f t="shared" ref="M25:M44" si="9">H25*I25</f>
        <v>0.6</v>
      </c>
      <c r="N25" s="47" t="s">
        <v>130</v>
      </c>
      <c r="O25" s="29" t="s">
        <v>61</v>
      </c>
      <c r="P25" s="56" t="s">
        <v>195</v>
      </c>
      <c r="Q25" s="30" t="s">
        <v>78</v>
      </c>
      <c r="R25" s="54" t="s">
        <v>172</v>
      </c>
      <c r="S25" s="37"/>
    </row>
    <row r="26" spans="1:19" ht="25.15" customHeight="1" outlineLevel="1" x14ac:dyDescent="0.25">
      <c r="A26" s="29">
        <v>3</v>
      </c>
      <c r="B26" s="28" t="s">
        <v>103</v>
      </c>
      <c r="C26" s="28" t="s">
        <v>219</v>
      </c>
      <c r="D26" s="32">
        <v>2</v>
      </c>
      <c r="E26" s="29">
        <v>16</v>
      </c>
      <c r="F26" s="29">
        <v>64</v>
      </c>
      <c r="G26" s="10">
        <v>0.2</v>
      </c>
      <c r="H26" s="31">
        <v>0.3</v>
      </c>
      <c r="I26" s="29">
        <f t="shared" si="5"/>
        <v>2</v>
      </c>
      <c r="J26" s="29">
        <f t="shared" si="6"/>
        <v>32</v>
      </c>
      <c r="K26" s="29">
        <f t="shared" si="7"/>
        <v>128</v>
      </c>
      <c r="L26" s="29">
        <f t="shared" si="8"/>
        <v>0.4</v>
      </c>
      <c r="M26" s="29">
        <f t="shared" si="9"/>
        <v>0.6</v>
      </c>
      <c r="N26" s="47" t="s">
        <v>130</v>
      </c>
      <c r="O26" s="29"/>
      <c r="P26" s="29"/>
      <c r="Q26" s="29" t="s">
        <v>71</v>
      </c>
      <c r="R26" s="54" t="s">
        <v>170</v>
      </c>
      <c r="S26" s="37"/>
    </row>
    <row r="27" spans="1:19" ht="25.15" customHeight="1" outlineLevel="1" x14ac:dyDescent="0.25">
      <c r="A27" s="56">
        <v>4</v>
      </c>
      <c r="B27" s="28" t="s">
        <v>104</v>
      </c>
      <c r="C27" s="28" t="s">
        <v>219</v>
      </c>
      <c r="D27" s="32">
        <v>2</v>
      </c>
      <c r="E27" s="29">
        <v>16</v>
      </c>
      <c r="F27" s="29">
        <v>64</v>
      </c>
      <c r="G27" s="29">
        <v>0.2</v>
      </c>
      <c r="H27" s="31">
        <v>0.3</v>
      </c>
      <c r="I27" s="29">
        <f t="shared" si="5"/>
        <v>2</v>
      </c>
      <c r="J27" s="29">
        <f t="shared" si="6"/>
        <v>32</v>
      </c>
      <c r="K27" s="29">
        <f t="shared" si="7"/>
        <v>128</v>
      </c>
      <c r="L27" s="29">
        <f t="shared" si="8"/>
        <v>0.4</v>
      </c>
      <c r="M27" s="29">
        <f t="shared" si="9"/>
        <v>0.6</v>
      </c>
      <c r="N27" s="47" t="s">
        <v>130</v>
      </c>
      <c r="O27" s="29" t="s">
        <v>61</v>
      </c>
      <c r="P27" s="56" t="s">
        <v>195</v>
      </c>
      <c r="Q27" s="30" t="s">
        <v>78</v>
      </c>
      <c r="R27" s="54" t="s">
        <v>100</v>
      </c>
      <c r="S27" s="33"/>
    </row>
    <row r="28" spans="1:19" ht="25.15" customHeight="1" outlineLevel="1" x14ac:dyDescent="0.25">
      <c r="A28" s="56">
        <v>5</v>
      </c>
      <c r="B28" s="28" t="s">
        <v>105</v>
      </c>
      <c r="C28" s="28" t="s">
        <v>225</v>
      </c>
      <c r="D28" s="32">
        <v>1</v>
      </c>
      <c r="E28" s="29">
        <v>16</v>
      </c>
      <c r="F28" s="29">
        <v>64</v>
      </c>
      <c r="G28" s="29">
        <v>0.2</v>
      </c>
      <c r="H28" s="29">
        <v>0.5</v>
      </c>
      <c r="I28" s="29">
        <f t="shared" si="5"/>
        <v>1</v>
      </c>
      <c r="J28" s="29">
        <f t="shared" si="6"/>
        <v>16</v>
      </c>
      <c r="K28" s="29">
        <f t="shared" si="7"/>
        <v>64</v>
      </c>
      <c r="L28" s="29">
        <f t="shared" si="8"/>
        <v>0.2</v>
      </c>
      <c r="M28" s="29">
        <f t="shared" si="9"/>
        <v>0.5</v>
      </c>
      <c r="N28" s="47" t="s">
        <v>130</v>
      </c>
      <c r="O28" s="29"/>
      <c r="P28" s="29"/>
      <c r="Q28" s="29" t="s">
        <v>71</v>
      </c>
      <c r="R28" s="7" t="s">
        <v>186</v>
      </c>
      <c r="S28" s="34"/>
    </row>
    <row r="29" spans="1:19" ht="25.15" customHeight="1" outlineLevel="1" x14ac:dyDescent="0.25">
      <c r="A29" s="56">
        <v>6</v>
      </c>
      <c r="B29" s="28" t="s">
        <v>106</v>
      </c>
      <c r="C29" s="28" t="s">
        <v>226</v>
      </c>
      <c r="D29" s="32">
        <v>1</v>
      </c>
      <c r="E29" s="29">
        <v>8</v>
      </c>
      <c r="F29" s="29">
        <v>16</v>
      </c>
      <c r="G29" s="10">
        <v>0.2</v>
      </c>
      <c r="H29" s="29">
        <v>0.5</v>
      </c>
      <c r="I29" s="29">
        <f t="shared" si="5"/>
        <v>1</v>
      </c>
      <c r="J29" s="29">
        <f t="shared" si="6"/>
        <v>8</v>
      </c>
      <c r="K29" s="29">
        <f t="shared" si="7"/>
        <v>16</v>
      </c>
      <c r="L29" s="29">
        <f t="shared" si="8"/>
        <v>0.2</v>
      </c>
      <c r="M29" s="29">
        <f t="shared" si="9"/>
        <v>0.5</v>
      </c>
      <c r="N29" s="47" t="s">
        <v>130</v>
      </c>
      <c r="O29" s="29"/>
      <c r="P29" s="29"/>
      <c r="Q29" s="29" t="s">
        <v>71</v>
      </c>
      <c r="R29" s="54" t="s">
        <v>173</v>
      </c>
      <c r="S29" s="37"/>
    </row>
    <row r="30" spans="1:19" ht="25.15" customHeight="1" outlineLevel="1" x14ac:dyDescent="0.25">
      <c r="A30" s="56">
        <v>7</v>
      </c>
      <c r="B30" s="28" t="s">
        <v>107</v>
      </c>
      <c r="C30" s="28" t="s">
        <v>227</v>
      </c>
      <c r="D30" s="32">
        <v>1</v>
      </c>
      <c r="E30" s="29">
        <v>16</v>
      </c>
      <c r="F30" s="29">
        <v>64</v>
      </c>
      <c r="G30" s="29">
        <v>0.2</v>
      </c>
      <c r="H30" s="29">
        <v>2</v>
      </c>
      <c r="I30" s="29">
        <f t="shared" si="5"/>
        <v>1</v>
      </c>
      <c r="J30" s="29">
        <f t="shared" si="6"/>
        <v>16</v>
      </c>
      <c r="K30" s="29">
        <f t="shared" si="7"/>
        <v>64</v>
      </c>
      <c r="L30" s="29">
        <f t="shared" si="8"/>
        <v>0.2</v>
      </c>
      <c r="M30" s="29">
        <f t="shared" si="9"/>
        <v>2</v>
      </c>
      <c r="N30" s="47" t="s">
        <v>130</v>
      </c>
      <c r="O30" s="29"/>
      <c r="P30" s="29"/>
      <c r="Q30" s="29" t="s">
        <v>71</v>
      </c>
      <c r="R30" s="7" t="s">
        <v>179</v>
      </c>
      <c r="S30" s="34"/>
    </row>
    <row r="31" spans="1:19" ht="25.15" customHeight="1" outlineLevel="1" x14ac:dyDescent="0.25">
      <c r="A31" s="56">
        <v>8</v>
      </c>
      <c r="B31" s="28" t="s">
        <v>108</v>
      </c>
      <c r="C31" s="28" t="s">
        <v>225</v>
      </c>
      <c r="D31" s="32">
        <v>1</v>
      </c>
      <c r="E31" s="29">
        <v>16</v>
      </c>
      <c r="F31" s="29">
        <v>64</v>
      </c>
      <c r="G31" s="29">
        <v>0.2</v>
      </c>
      <c r="H31" s="29">
        <v>0.5</v>
      </c>
      <c r="I31" s="29">
        <f t="shared" si="5"/>
        <v>1</v>
      </c>
      <c r="J31" s="29">
        <f t="shared" si="6"/>
        <v>16</v>
      </c>
      <c r="K31" s="29">
        <f t="shared" si="7"/>
        <v>64</v>
      </c>
      <c r="L31" s="29">
        <f t="shared" si="8"/>
        <v>0.2</v>
      </c>
      <c r="M31" s="29">
        <f t="shared" si="9"/>
        <v>0.5</v>
      </c>
      <c r="N31" s="47" t="s">
        <v>130</v>
      </c>
      <c r="O31" s="29"/>
      <c r="P31" s="29"/>
      <c r="Q31" s="29" t="s">
        <v>71</v>
      </c>
      <c r="R31" s="54" t="s">
        <v>109</v>
      </c>
      <c r="S31" s="33"/>
    </row>
    <row r="32" spans="1:19" ht="25.15" customHeight="1" outlineLevel="1" x14ac:dyDescent="0.25">
      <c r="A32" s="56">
        <v>9</v>
      </c>
      <c r="B32" s="28" t="s">
        <v>110</v>
      </c>
      <c r="C32" s="28" t="s">
        <v>227</v>
      </c>
      <c r="D32" s="32">
        <v>2</v>
      </c>
      <c r="E32" s="29">
        <v>16</v>
      </c>
      <c r="F32" s="29">
        <v>64</v>
      </c>
      <c r="G32" s="10">
        <v>0.2</v>
      </c>
      <c r="H32" s="29">
        <v>2</v>
      </c>
      <c r="I32" s="29">
        <f t="shared" si="5"/>
        <v>2</v>
      </c>
      <c r="J32" s="29">
        <f t="shared" si="6"/>
        <v>32</v>
      </c>
      <c r="K32" s="29">
        <f t="shared" si="7"/>
        <v>128</v>
      </c>
      <c r="L32" s="29">
        <f t="shared" si="8"/>
        <v>0.4</v>
      </c>
      <c r="M32" s="29">
        <f t="shared" si="9"/>
        <v>4</v>
      </c>
      <c r="N32" s="47" t="s">
        <v>130</v>
      </c>
      <c r="O32" s="29" t="s">
        <v>61</v>
      </c>
      <c r="P32" s="56" t="s">
        <v>195</v>
      </c>
      <c r="Q32" s="30" t="s">
        <v>78</v>
      </c>
      <c r="R32" s="54" t="s">
        <v>194</v>
      </c>
      <c r="S32" s="33"/>
    </row>
    <row r="33" spans="1:19" ht="25.15" customHeight="1" outlineLevel="1" x14ac:dyDescent="0.25">
      <c r="A33" s="56">
        <v>10</v>
      </c>
      <c r="B33" s="28" t="s">
        <v>111</v>
      </c>
      <c r="C33" s="28" t="s">
        <v>220</v>
      </c>
      <c r="D33" s="32">
        <v>2</v>
      </c>
      <c r="E33" s="29">
        <v>8</v>
      </c>
      <c r="F33" s="29">
        <v>16</v>
      </c>
      <c r="G33" s="29">
        <v>0.2</v>
      </c>
      <c r="H33" s="29">
        <v>2</v>
      </c>
      <c r="I33" s="29">
        <f t="shared" si="5"/>
        <v>2</v>
      </c>
      <c r="J33" s="29">
        <f t="shared" si="6"/>
        <v>16</v>
      </c>
      <c r="K33" s="29">
        <f t="shared" si="7"/>
        <v>32</v>
      </c>
      <c r="L33" s="29">
        <f t="shared" si="8"/>
        <v>0.4</v>
      </c>
      <c r="M33" s="29">
        <f t="shared" si="9"/>
        <v>4</v>
      </c>
      <c r="N33" s="47" t="s">
        <v>130</v>
      </c>
      <c r="O33" s="29"/>
      <c r="P33" s="29"/>
      <c r="Q33" s="29" t="s">
        <v>71</v>
      </c>
      <c r="R33" s="54"/>
      <c r="S33" s="33"/>
    </row>
    <row r="34" spans="1:19" ht="25.15" customHeight="1" outlineLevel="1" x14ac:dyDescent="0.25">
      <c r="A34" s="56">
        <v>11</v>
      </c>
      <c r="B34" s="52" t="s">
        <v>112</v>
      </c>
      <c r="C34" s="28" t="s">
        <v>228</v>
      </c>
      <c r="D34" s="32">
        <v>1</v>
      </c>
      <c r="E34" s="29">
        <v>32</v>
      </c>
      <c r="F34" s="29">
        <v>128</v>
      </c>
      <c r="G34" s="29">
        <v>0.2</v>
      </c>
      <c r="H34" s="29">
        <v>2</v>
      </c>
      <c r="I34" s="29">
        <f t="shared" si="5"/>
        <v>1</v>
      </c>
      <c r="J34" s="29">
        <f t="shared" si="6"/>
        <v>32</v>
      </c>
      <c r="K34" s="29">
        <f t="shared" si="7"/>
        <v>128</v>
      </c>
      <c r="L34" s="29">
        <f t="shared" si="8"/>
        <v>0.2</v>
      </c>
      <c r="M34" s="29">
        <f t="shared" si="9"/>
        <v>2</v>
      </c>
      <c r="N34" s="10" t="s">
        <v>139</v>
      </c>
      <c r="O34" s="29" t="s">
        <v>60</v>
      </c>
      <c r="P34" s="29"/>
      <c r="Q34" s="29" t="s">
        <v>71</v>
      </c>
      <c r="R34" s="54" t="s">
        <v>184</v>
      </c>
      <c r="S34" s="33"/>
    </row>
    <row r="35" spans="1:19" ht="25.15" customHeight="1" outlineLevel="1" x14ac:dyDescent="0.25">
      <c r="A35" s="56">
        <v>12</v>
      </c>
      <c r="B35" s="52" t="s">
        <v>113</v>
      </c>
      <c r="C35" s="28" t="s">
        <v>228</v>
      </c>
      <c r="D35" s="32">
        <v>1</v>
      </c>
      <c r="E35" s="29">
        <v>32</v>
      </c>
      <c r="F35" s="29">
        <v>128</v>
      </c>
      <c r="G35" s="10">
        <v>0.2</v>
      </c>
      <c r="H35" s="29">
        <v>2</v>
      </c>
      <c r="I35" s="29">
        <f t="shared" si="5"/>
        <v>1</v>
      </c>
      <c r="J35" s="29">
        <f t="shared" si="6"/>
        <v>32</v>
      </c>
      <c r="K35" s="29">
        <f t="shared" si="7"/>
        <v>128</v>
      </c>
      <c r="L35" s="29">
        <f t="shared" si="8"/>
        <v>0.2</v>
      </c>
      <c r="M35" s="29">
        <f t="shared" si="9"/>
        <v>2</v>
      </c>
      <c r="N35" s="10" t="s">
        <v>237</v>
      </c>
      <c r="O35" s="51" t="s">
        <v>114</v>
      </c>
      <c r="P35" s="29"/>
      <c r="Q35" s="29" t="s">
        <v>71</v>
      </c>
      <c r="R35" s="54" t="s">
        <v>175</v>
      </c>
      <c r="S35" s="33"/>
    </row>
    <row r="36" spans="1:19" ht="25.15" customHeight="1" outlineLevel="1" x14ac:dyDescent="0.25">
      <c r="A36" s="56">
        <v>13</v>
      </c>
      <c r="B36" s="52" t="s">
        <v>115</v>
      </c>
      <c r="C36" s="28" t="s">
        <v>225</v>
      </c>
      <c r="D36" s="32">
        <v>2</v>
      </c>
      <c r="E36" s="29">
        <v>16</v>
      </c>
      <c r="F36" s="29">
        <v>64</v>
      </c>
      <c r="G36" s="29">
        <v>0.2</v>
      </c>
      <c r="H36" s="29">
        <v>0.5</v>
      </c>
      <c r="I36" s="29">
        <f t="shared" si="5"/>
        <v>2</v>
      </c>
      <c r="J36" s="29">
        <f t="shared" si="6"/>
        <v>32</v>
      </c>
      <c r="K36" s="29">
        <f t="shared" si="7"/>
        <v>128</v>
      </c>
      <c r="L36" s="29">
        <f t="shared" si="8"/>
        <v>0.4</v>
      </c>
      <c r="M36" s="29">
        <f t="shared" si="9"/>
        <v>1</v>
      </c>
      <c r="N36" s="10" t="s">
        <v>130</v>
      </c>
      <c r="O36" s="29"/>
      <c r="P36" s="29"/>
      <c r="Q36" s="29" t="s">
        <v>71</v>
      </c>
      <c r="R36" s="54" t="s">
        <v>167</v>
      </c>
      <c r="S36" s="33"/>
    </row>
    <row r="37" spans="1:19" ht="25.15" customHeight="1" outlineLevel="1" x14ac:dyDescent="0.25">
      <c r="A37" s="56">
        <v>14</v>
      </c>
      <c r="B37" s="52" t="s">
        <v>116</v>
      </c>
      <c r="C37" s="28" t="s">
        <v>225</v>
      </c>
      <c r="D37" s="32">
        <v>1</v>
      </c>
      <c r="E37" s="29">
        <v>16</v>
      </c>
      <c r="F37" s="29">
        <v>64</v>
      </c>
      <c r="G37" s="29">
        <v>0.2</v>
      </c>
      <c r="H37" s="29">
        <v>0.5</v>
      </c>
      <c r="I37" s="29">
        <f t="shared" si="5"/>
        <v>1</v>
      </c>
      <c r="J37" s="29">
        <f t="shared" si="6"/>
        <v>16</v>
      </c>
      <c r="K37" s="29">
        <f t="shared" si="7"/>
        <v>64</v>
      </c>
      <c r="L37" s="29">
        <f t="shared" si="8"/>
        <v>0.2</v>
      </c>
      <c r="M37" s="29">
        <f t="shared" si="9"/>
        <v>0.5</v>
      </c>
      <c r="N37" s="10" t="s">
        <v>130</v>
      </c>
      <c r="O37" s="29"/>
      <c r="P37" s="29"/>
      <c r="Q37" s="6" t="s">
        <v>57</v>
      </c>
      <c r="R37" s="54" t="s">
        <v>180</v>
      </c>
      <c r="S37" s="33"/>
    </row>
    <row r="38" spans="1:19" ht="25.15" customHeight="1" outlineLevel="1" x14ac:dyDescent="0.25">
      <c r="A38" s="56">
        <v>15</v>
      </c>
      <c r="B38" s="28" t="s">
        <v>118</v>
      </c>
      <c r="C38" s="28" t="s">
        <v>225</v>
      </c>
      <c r="D38" s="32">
        <v>2</v>
      </c>
      <c r="E38" s="29">
        <v>16</v>
      </c>
      <c r="F38" s="29">
        <v>64</v>
      </c>
      <c r="G38" s="29">
        <v>0.2</v>
      </c>
      <c r="H38" s="29">
        <v>0.5</v>
      </c>
      <c r="I38" s="29">
        <f t="shared" si="5"/>
        <v>2</v>
      </c>
      <c r="J38" s="29">
        <f t="shared" si="6"/>
        <v>32</v>
      </c>
      <c r="K38" s="29">
        <f t="shared" si="7"/>
        <v>128</v>
      </c>
      <c r="L38" s="29">
        <f t="shared" si="8"/>
        <v>0.4</v>
      </c>
      <c r="M38" s="29">
        <f t="shared" si="9"/>
        <v>1</v>
      </c>
      <c r="N38" s="47" t="s">
        <v>130</v>
      </c>
      <c r="O38" s="29" t="s">
        <v>61</v>
      </c>
      <c r="P38" s="56" t="s">
        <v>195</v>
      </c>
      <c r="Q38" s="30" t="s">
        <v>78</v>
      </c>
      <c r="R38" s="54" t="s">
        <v>193</v>
      </c>
      <c r="S38" s="33"/>
    </row>
    <row r="39" spans="1:19" ht="25.15" customHeight="1" outlineLevel="1" x14ac:dyDescent="0.25">
      <c r="A39" s="56">
        <v>16</v>
      </c>
      <c r="B39" s="54" t="s">
        <v>117</v>
      </c>
      <c r="C39" s="54" t="s">
        <v>225</v>
      </c>
      <c r="D39" s="32">
        <v>2</v>
      </c>
      <c r="E39" s="56">
        <v>16</v>
      </c>
      <c r="F39" s="56">
        <v>64</v>
      </c>
      <c r="G39" s="10">
        <v>0.2</v>
      </c>
      <c r="H39" s="56">
        <v>0.5</v>
      </c>
      <c r="I39" s="56">
        <f t="shared" ref="I39" si="10">D39</f>
        <v>2</v>
      </c>
      <c r="J39" s="56">
        <f t="shared" ref="J39" si="11">E39*I39</f>
        <v>32</v>
      </c>
      <c r="K39" s="56">
        <f t="shared" ref="K39" si="12">F39*I39</f>
        <v>128</v>
      </c>
      <c r="L39" s="56">
        <f t="shared" ref="L39" si="13">G39*I39</f>
        <v>0.4</v>
      </c>
      <c r="M39" s="56">
        <f t="shared" ref="M39" si="14">H39*I39</f>
        <v>1</v>
      </c>
      <c r="N39" s="56" t="s">
        <v>130</v>
      </c>
      <c r="O39" s="56" t="s">
        <v>61</v>
      </c>
      <c r="P39" s="56" t="s">
        <v>195</v>
      </c>
      <c r="Q39" s="35" t="s">
        <v>81</v>
      </c>
      <c r="R39" s="54" t="s">
        <v>192</v>
      </c>
      <c r="S39" s="33"/>
    </row>
    <row r="40" spans="1:19" ht="25.15" customHeight="1" outlineLevel="1" x14ac:dyDescent="0.25">
      <c r="A40" s="56">
        <v>17</v>
      </c>
      <c r="B40" s="28" t="s">
        <v>119</v>
      </c>
      <c r="C40" s="28" t="s">
        <v>225</v>
      </c>
      <c r="D40" s="32">
        <v>1</v>
      </c>
      <c r="E40" s="29">
        <v>16</v>
      </c>
      <c r="F40" s="29">
        <v>64</v>
      </c>
      <c r="G40" s="29">
        <v>0.2</v>
      </c>
      <c r="H40" s="29">
        <v>0.5</v>
      </c>
      <c r="I40" s="29">
        <f t="shared" si="5"/>
        <v>1</v>
      </c>
      <c r="J40" s="29">
        <f t="shared" si="6"/>
        <v>16</v>
      </c>
      <c r="K40" s="29">
        <f t="shared" si="7"/>
        <v>64</v>
      </c>
      <c r="L40" s="29">
        <f t="shared" si="8"/>
        <v>0.2</v>
      </c>
      <c r="M40" s="29">
        <f t="shared" si="9"/>
        <v>0.5</v>
      </c>
      <c r="N40" s="47" t="s">
        <v>130</v>
      </c>
      <c r="O40" s="29" t="s">
        <v>120</v>
      </c>
      <c r="P40" s="29"/>
      <c r="Q40" s="29" t="s">
        <v>71</v>
      </c>
      <c r="R40" s="54" t="s">
        <v>181</v>
      </c>
      <c r="S40" s="33"/>
    </row>
    <row r="41" spans="1:19" ht="25.15" customHeight="1" outlineLevel="1" x14ac:dyDescent="0.25">
      <c r="A41" s="56">
        <v>18</v>
      </c>
      <c r="B41" s="28" t="s">
        <v>121</v>
      </c>
      <c r="C41" s="28" t="s">
        <v>225</v>
      </c>
      <c r="D41" s="32">
        <v>2</v>
      </c>
      <c r="E41" s="29">
        <v>16</v>
      </c>
      <c r="F41" s="29">
        <v>64</v>
      </c>
      <c r="G41" s="10">
        <v>0.2</v>
      </c>
      <c r="H41" s="29">
        <v>0.5</v>
      </c>
      <c r="I41" s="29">
        <f t="shared" si="5"/>
        <v>2</v>
      </c>
      <c r="J41" s="29">
        <f t="shared" si="6"/>
        <v>32</v>
      </c>
      <c r="K41" s="29">
        <f t="shared" si="7"/>
        <v>128</v>
      </c>
      <c r="L41" s="29">
        <f t="shared" si="8"/>
        <v>0.4</v>
      </c>
      <c r="M41" s="29">
        <f t="shared" si="9"/>
        <v>1</v>
      </c>
      <c r="N41" s="47" t="s">
        <v>130</v>
      </c>
      <c r="O41" s="29" t="s">
        <v>61</v>
      </c>
      <c r="P41" s="56" t="s">
        <v>195</v>
      </c>
      <c r="Q41" s="30" t="s">
        <v>78</v>
      </c>
      <c r="R41" s="54" t="s">
        <v>182</v>
      </c>
      <c r="S41" s="33"/>
    </row>
    <row r="42" spans="1:19" ht="25.15" customHeight="1" outlineLevel="1" x14ac:dyDescent="0.25">
      <c r="A42" s="56">
        <v>19</v>
      </c>
      <c r="B42" s="28" t="s">
        <v>122</v>
      </c>
      <c r="C42" s="28" t="s">
        <v>224</v>
      </c>
      <c r="D42" s="32">
        <v>1</v>
      </c>
      <c r="E42" s="29">
        <v>8</v>
      </c>
      <c r="F42" s="29">
        <v>16</v>
      </c>
      <c r="G42" s="29">
        <v>0.2</v>
      </c>
      <c r="H42" s="29">
        <v>0.3</v>
      </c>
      <c r="I42" s="29">
        <f t="shared" si="5"/>
        <v>1</v>
      </c>
      <c r="J42" s="29">
        <f t="shared" si="6"/>
        <v>8</v>
      </c>
      <c r="K42" s="29">
        <f t="shared" si="7"/>
        <v>16</v>
      </c>
      <c r="L42" s="29">
        <f t="shared" si="8"/>
        <v>0.2</v>
      </c>
      <c r="M42" s="29">
        <f t="shared" si="9"/>
        <v>0.3</v>
      </c>
      <c r="N42" s="47" t="s">
        <v>130</v>
      </c>
      <c r="O42" s="29"/>
      <c r="P42" s="29"/>
      <c r="Q42" s="6" t="s">
        <v>57</v>
      </c>
      <c r="R42" s="54" t="s">
        <v>183</v>
      </c>
      <c r="S42" s="33"/>
    </row>
    <row r="43" spans="1:19" ht="25.15" customHeight="1" outlineLevel="1" x14ac:dyDescent="0.25">
      <c r="A43" s="56">
        <v>20</v>
      </c>
      <c r="B43" s="54" t="s">
        <v>123</v>
      </c>
      <c r="C43" s="54" t="s">
        <v>224</v>
      </c>
      <c r="D43" s="32">
        <v>1</v>
      </c>
      <c r="E43" s="56">
        <v>8</v>
      </c>
      <c r="F43" s="56">
        <v>16</v>
      </c>
      <c r="G43" s="56">
        <v>0.2</v>
      </c>
      <c r="H43" s="56">
        <v>0.3</v>
      </c>
      <c r="I43" s="56">
        <f t="shared" ref="I43" si="15">D43</f>
        <v>1</v>
      </c>
      <c r="J43" s="56">
        <f t="shared" ref="J43" si="16">E43*I43</f>
        <v>8</v>
      </c>
      <c r="K43" s="56">
        <f t="shared" ref="K43" si="17">F43*I43</f>
        <v>16</v>
      </c>
      <c r="L43" s="56">
        <f t="shared" ref="L43" si="18">G43*I43</f>
        <v>0.2</v>
      </c>
      <c r="M43" s="56">
        <f t="shared" ref="M43" si="19">H43*I43</f>
        <v>0.3</v>
      </c>
      <c r="N43" s="56" t="s">
        <v>130</v>
      </c>
      <c r="O43" s="56"/>
      <c r="P43" s="56"/>
      <c r="Q43" s="56" t="s">
        <v>71</v>
      </c>
      <c r="R43" s="54" t="s">
        <v>124</v>
      </c>
      <c r="S43" s="33"/>
    </row>
    <row r="44" spans="1:19" s="11" customFormat="1" ht="25.15" customHeight="1" outlineLevel="1" x14ac:dyDescent="0.25">
      <c r="A44" s="56">
        <v>21</v>
      </c>
      <c r="B44" s="48" t="s">
        <v>96</v>
      </c>
      <c r="C44" s="50" t="s">
        <v>225</v>
      </c>
      <c r="D44" s="10">
        <v>1</v>
      </c>
      <c r="E44" s="49">
        <v>16</v>
      </c>
      <c r="F44" s="49">
        <v>64</v>
      </c>
      <c r="G44" s="49">
        <v>0.2</v>
      </c>
      <c r="H44" s="49">
        <v>0.5</v>
      </c>
      <c r="I44" s="49">
        <f t="shared" si="5"/>
        <v>1</v>
      </c>
      <c r="J44" s="49">
        <f t="shared" si="6"/>
        <v>16</v>
      </c>
      <c r="K44" s="49">
        <f t="shared" si="7"/>
        <v>64</v>
      </c>
      <c r="L44" s="49">
        <f t="shared" si="8"/>
        <v>0.2</v>
      </c>
      <c r="M44" s="49">
        <f t="shared" si="9"/>
        <v>0.5</v>
      </c>
      <c r="N44" s="49" t="s">
        <v>130</v>
      </c>
      <c r="O44" s="49" t="s">
        <v>61</v>
      </c>
      <c r="P44" s="56" t="s">
        <v>195</v>
      </c>
      <c r="Q44" s="6" t="s">
        <v>57</v>
      </c>
      <c r="R44" s="57" t="s">
        <v>197</v>
      </c>
      <c r="S44" s="50"/>
    </row>
    <row r="45" spans="1:19" ht="25.15" customHeight="1" outlineLevel="1" x14ac:dyDescent="0.25">
      <c r="A45" s="56">
        <v>22</v>
      </c>
      <c r="B45" s="4" t="s">
        <v>21</v>
      </c>
      <c r="C45" s="4" t="s">
        <v>23</v>
      </c>
      <c r="D45" s="3">
        <v>2</v>
      </c>
      <c r="E45" s="3"/>
      <c r="F45" s="3"/>
      <c r="G45" s="3"/>
      <c r="H45" s="3"/>
      <c r="I45" s="3">
        <f t="shared" si="0"/>
        <v>2</v>
      </c>
      <c r="J45" s="3"/>
      <c r="K45" s="3"/>
      <c r="L45" s="3"/>
      <c r="M45" s="3"/>
      <c r="N45" s="3"/>
      <c r="O45" s="3"/>
      <c r="P45" s="3"/>
      <c r="Q45" s="5" t="s">
        <v>79</v>
      </c>
      <c r="R45" s="54" t="s">
        <v>83</v>
      </c>
      <c r="S45" s="37"/>
    </row>
    <row r="46" spans="1:19" s="20" customFormat="1" ht="25.15" customHeight="1" outlineLevel="1" x14ac:dyDescent="0.25">
      <c r="A46" s="62" t="s">
        <v>85</v>
      </c>
      <c r="B46" s="63"/>
      <c r="C46" s="64"/>
      <c r="D46" s="17">
        <f>SUM(D24:D44)</f>
        <v>31</v>
      </c>
      <c r="E46" s="17"/>
      <c r="F46" s="17"/>
      <c r="G46" s="17"/>
      <c r="H46" s="17"/>
      <c r="I46" s="17">
        <f>SUM(I24:I44)</f>
        <v>31</v>
      </c>
      <c r="J46" s="17">
        <f>SUM(J24:J45)</f>
        <v>472</v>
      </c>
      <c r="K46" s="17">
        <f>SUM(K24:K45)</f>
        <v>1776</v>
      </c>
      <c r="L46" s="17">
        <f>SUM(L24:L45)</f>
        <v>6.2000000000000028</v>
      </c>
      <c r="M46" s="17">
        <f>SUM(M24:M45)</f>
        <v>24</v>
      </c>
      <c r="N46" s="17"/>
      <c r="O46" s="17"/>
      <c r="P46" s="17"/>
      <c r="Q46" s="17"/>
      <c r="R46" s="19"/>
      <c r="S46" s="19"/>
    </row>
    <row r="47" spans="1:19" ht="25.15" customHeight="1" x14ac:dyDescent="0.25">
      <c r="A47" s="79" t="s">
        <v>137</v>
      </c>
      <c r="B47" s="80"/>
      <c r="C47" s="80"/>
      <c r="D47" s="80"/>
      <c r="E47" s="80"/>
      <c r="F47" s="80"/>
      <c r="G47" s="80"/>
      <c r="H47" s="80"/>
      <c r="I47" s="80"/>
      <c r="J47" s="80"/>
      <c r="K47" s="80"/>
      <c r="L47" s="80"/>
      <c r="M47" s="80"/>
      <c r="N47" s="80"/>
      <c r="O47" s="80"/>
      <c r="P47" s="80"/>
      <c r="Q47" s="80"/>
      <c r="R47" s="80"/>
      <c r="S47" s="81"/>
    </row>
    <row r="48" spans="1:19" ht="25" customHeight="1" outlineLevel="1" x14ac:dyDescent="0.25">
      <c r="A48" s="26">
        <v>1</v>
      </c>
      <c r="B48" s="25" t="s">
        <v>97</v>
      </c>
      <c r="C48" s="25" t="s">
        <v>229</v>
      </c>
      <c r="D48" s="26">
        <v>1</v>
      </c>
      <c r="E48" s="26">
        <v>32</v>
      </c>
      <c r="F48" s="26">
        <v>128</v>
      </c>
      <c r="G48" s="26">
        <v>0.2</v>
      </c>
      <c r="H48" s="26">
        <v>4</v>
      </c>
      <c r="I48" s="26">
        <f t="shared" ref="I48:I55" si="20">D48</f>
        <v>1</v>
      </c>
      <c r="J48" s="26">
        <f t="shared" ref="J48:J55" si="21">E48*I48</f>
        <v>32</v>
      </c>
      <c r="K48" s="26">
        <f t="shared" ref="K48:K55" si="22">F48*I48</f>
        <v>128</v>
      </c>
      <c r="L48" s="26">
        <f t="shared" ref="L48:L55" si="23">G48*I48</f>
        <v>0.2</v>
      </c>
      <c r="M48" s="26">
        <f>H48*I48</f>
        <v>4</v>
      </c>
      <c r="N48" s="26" t="s">
        <v>140</v>
      </c>
      <c r="O48" s="47" t="s">
        <v>141</v>
      </c>
      <c r="P48" s="56" t="s">
        <v>195</v>
      </c>
      <c r="Q48" s="27" t="s">
        <v>78</v>
      </c>
      <c r="R48" s="54" t="s">
        <v>198</v>
      </c>
      <c r="S48" s="15" t="s">
        <v>133</v>
      </c>
    </row>
    <row r="49" spans="1:19" ht="27.5" customHeight="1" outlineLevel="1" x14ac:dyDescent="0.25">
      <c r="A49" s="26">
        <v>2</v>
      </c>
      <c r="B49" s="25" t="s">
        <v>98</v>
      </c>
      <c r="C49" s="25" t="s">
        <v>230</v>
      </c>
      <c r="D49" s="26">
        <v>1</v>
      </c>
      <c r="E49" s="26">
        <v>32</v>
      </c>
      <c r="F49" s="26">
        <v>128</v>
      </c>
      <c r="G49" s="26">
        <v>0.2</v>
      </c>
      <c r="H49" s="26">
        <v>3</v>
      </c>
      <c r="I49" s="26">
        <f t="shared" si="20"/>
        <v>1</v>
      </c>
      <c r="J49" s="26">
        <f t="shared" si="21"/>
        <v>32</v>
      </c>
      <c r="K49" s="26">
        <f t="shared" si="22"/>
        <v>128</v>
      </c>
      <c r="L49" s="26">
        <f t="shared" si="23"/>
        <v>0.2</v>
      </c>
      <c r="M49" s="26">
        <f>H49*I49</f>
        <v>3</v>
      </c>
      <c r="N49" s="26" t="s">
        <v>131</v>
      </c>
      <c r="O49" s="47" t="s">
        <v>141</v>
      </c>
      <c r="P49" s="56" t="s">
        <v>195</v>
      </c>
      <c r="Q49" s="27" t="s">
        <v>78</v>
      </c>
      <c r="R49" s="54" t="s">
        <v>199</v>
      </c>
      <c r="S49" s="15" t="s">
        <v>134</v>
      </c>
    </row>
    <row r="50" spans="1:19" ht="37.9" customHeight="1" outlineLevel="1" x14ac:dyDescent="0.25">
      <c r="A50" s="42">
        <v>3</v>
      </c>
      <c r="B50" s="43" t="s">
        <v>7</v>
      </c>
      <c r="C50" s="43" t="s">
        <v>231</v>
      </c>
      <c r="D50" s="42">
        <v>2</v>
      </c>
      <c r="E50" s="42">
        <v>16</v>
      </c>
      <c r="F50" s="42">
        <v>64</v>
      </c>
      <c r="G50" s="42">
        <v>0.2</v>
      </c>
      <c r="H50" s="42">
        <v>3</v>
      </c>
      <c r="I50" s="42">
        <f t="shared" si="20"/>
        <v>2</v>
      </c>
      <c r="J50" s="42">
        <f t="shared" si="21"/>
        <v>32</v>
      </c>
      <c r="K50" s="42">
        <f t="shared" si="22"/>
        <v>128</v>
      </c>
      <c r="L50" s="42">
        <f t="shared" si="23"/>
        <v>0.4</v>
      </c>
      <c r="M50" s="42">
        <f>H50*I50</f>
        <v>6</v>
      </c>
      <c r="N50" s="47" t="s">
        <v>131</v>
      </c>
      <c r="O50" s="42"/>
      <c r="P50" s="42"/>
      <c r="Q50" s="42" t="s">
        <v>71</v>
      </c>
      <c r="R50" s="54" t="s">
        <v>200</v>
      </c>
      <c r="S50" s="43"/>
    </row>
    <row r="51" spans="1:19" ht="25.15" customHeight="1" outlineLevel="1" x14ac:dyDescent="0.25">
      <c r="A51" s="42">
        <v>4</v>
      </c>
      <c r="B51" s="43" t="s">
        <v>72</v>
      </c>
      <c r="C51" s="67" t="s">
        <v>232</v>
      </c>
      <c r="D51" s="42">
        <v>1</v>
      </c>
      <c r="E51" s="42">
        <v>16</v>
      </c>
      <c r="F51" s="42">
        <v>64</v>
      </c>
      <c r="G51" s="42">
        <v>0.2</v>
      </c>
      <c r="H51" s="72">
        <v>30</v>
      </c>
      <c r="I51" s="42">
        <f t="shared" si="20"/>
        <v>1</v>
      </c>
      <c r="J51" s="42">
        <f t="shared" si="21"/>
        <v>16</v>
      </c>
      <c r="K51" s="42">
        <f t="shared" si="22"/>
        <v>64</v>
      </c>
      <c r="L51" s="42">
        <f t="shared" si="23"/>
        <v>0.2</v>
      </c>
      <c r="M51" s="72">
        <f>H51*I51</f>
        <v>30</v>
      </c>
      <c r="N51" s="47" t="s">
        <v>131</v>
      </c>
      <c r="O51" s="6"/>
      <c r="P51" s="82" t="s">
        <v>63</v>
      </c>
      <c r="Q51" s="84" t="s">
        <v>135</v>
      </c>
      <c r="R51" s="67" t="s">
        <v>235</v>
      </c>
      <c r="S51" s="67"/>
    </row>
    <row r="52" spans="1:19" ht="25.15" customHeight="1" outlineLevel="1" x14ac:dyDescent="0.25">
      <c r="A52" s="42">
        <v>5</v>
      </c>
      <c r="B52" s="43" t="s">
        <v>73</v>
      </c>
      <c r="C52" s="68"/>
      <c r="D52" s="42">
        <v>1</v>
      </c>
      <c r="E52" s="42">
        <v>16</v>
      </c>
      <c r="F52" s="42">
        <v>64</v>
      </c>
      <c r="G52" s="42">
        <v>0.2</v>
      </c>
      <c r="H52" s="73"/>
      <c r="I52" s="42">
        <f t="shared" si="20"/>
        <v>1</v>
      </c>
      <c r="J52" s="42">
        <f t="shared" si="21"/>
        <v>16</v>
      </c>
      <c r="K52" s="42">
        <f t="shared" si="22"/>
        <v>64</v>
      </c>
      <c r="L52" s="42">
        <f t="shared" si="23"/>
        <v>0.2</v>
      </c>
      <c r="M52" s="73"/>
      <c r="N52" s="47" t="s">
        <v>131</v>
      </c>
      <c r="O52" s="6"/>
      <c r="P52" s="83"/>
      <c r="Q52" s="85"/>
      <c r="R52" s="68"/>
      <c r="S52" s="68"/>
    </row>
    <row r="53" spans="1:19" ht="25.15" customHeight="1" outlineLevel="1" x14ac:dyDescent="0.25">
      <c r="A53" s="42">
        <v>6</v>
      </c>
      <c r="B53" s="43" t="s">
        <v>16</v>
      </c>
      <c r="C53" s="43" t="s">
        <v>225</v>
      </c>
      <c r="D53" s="42">
        <v>2</v>
      </c>
      <c r="E53" s="42">
        <v>16</v>
      </c>
      <c r="F53" s="42">
        <v>64</v>
      </c>
      <c r="G53" s="42">
        <v>0.2</v>
      </c>
      <c r="H53" s="42">
        <v>0.5</v>
      </c>
      <c r="I53" s="42">
        <f t="shared" si="20"/>
        <v>2</v>
      </c>
      <c r="J53" s="42">
        <f t="shared" si="21"/>
        <v>32</v>
      </c>
      <c r="K53" s="42">
        <f t="shared" si="22"/>
        <v>128</v>
      </c>
      <c r="L53" s="42">
        <f t="shared" si="23"/>
        <v>0.4</v>
      </c>
      <c r="M53" s="42">
        <f>H53*I53</f>
        <v>1</v>
      </c>
      <c r="N53" s="47" t="s">
        <v>131</v>
      </c>
      <c r="O53" s="47" t="s">
        <v>141</v>
      </c>
      <c r="P53" s="56" t="s">
        <v>195</v>
      </c>
      <c r="Q53" s="42" t="s">
        <v>136</v>
      </c>
      <c r="R53" s="54" t="s">
        <v>189</v>
      </c>
      <c r="S53" s="43"/>
    </row>
    <row r="54" spans="1:19" ht="25.15" customHeight="1" outlineLevel="1" x14ac:dyDescent="0.25">
      <c r="A54" s="60">
        <v>7</v>
      </c>
      <c r="B54" s="43" t="s">
        <v>17</v>
      </c>
      <c r="C54" s="43" t="s">
        <v>225</v>
      </c>
      <c r="D54" s="42">
        <v>2</v>
      </c>
      <c r="E54" s="42">
        <v>16</v>
      </c>
      <c r="F54" s="42">
        <v>64</v>
      </c>
      <c r="G54" s="42">
        <v>0.2</v>
      </c>
      <c r="H54" s="42">
        <v>0.5</v>
      </c>
      <c r="I54" s="42">
        <f t="shared" si="20"/>
        <v>2</v>
      </c>
      <c r="J54" s="42">
        <f t="shared" si="21"/>
        <v>32</v>
      </c>
      <c r="K54" s="42">
        <f t="shared" si="22"/>
        <v>128</v>
      </c>
      <c r="L54" s="42">
        <f t="shared" si="23"/>
        <v>0.4</v>
      </c>
      <c r="M54" s="42">
        <f>H54*I54</f>
        <v>1</v>
      </c>
      <c r="N54" s="47" t="s">
        <v>131</v>
      </c>
      <c r="O54" s="47" t="s">
        <v>141</v>
      </c>
      <c r="P54" s="56" t="s">
        <v>195</v>
      </c>
      <c r="Q54" s="42" t="s">
        <v>136</v>
      </c>
      <c r="R54" s="54" t="s">
        <v>190</v>
      </c>
      <c r="S54" s="43"/>
    </row>
    <row r="55" spans="1:19" ht="25.15" customHeight="1" outlineLevel="1" x14ac:dyDescent="0.25">
      <c r="A55" s="60">
        <v>8</v>
      </c>
      <c r="B55" s="43" t="s">
        <v>31</v>
      </c>
      <c r="C55" s="43" t="s">
        <v>225</v>
      </c>
      <c r="D55" s="42">
        <v>2</v>
      </c>
      <c r="E55" s="42">
        <v>16</v>
      </c>
      <c r="F55" s="42">
        <v>64</v>
      </c>
      <c r="G55" s="42">
        <v>0.2</v>
      </c>
      <c r="H55" s="42">
        <v>0.5</v>
      </c>
      <c r="I55" s="42">
        <f t="shared" si="20"/>
        <v>2</v>
      </c>
      <c r="J55" s="42">
        <f t="shared" si="21"/>
        <v>32</v>
      </c>
      <c r="K55" s="42">
        <f t="shared" si="22"/>
        <v>128</v>
      </c>
      <c r="L55" s="42">
        <f t="shared" si="23"/>
        <v>0.4</v>
      </c>
      <c r="M55" s="42">
        <f t="shared" ref="M55" si="24">H55*I55</f>
        <v>1</v>
      </c>
      <c r="N55" s="47" t="s">
        <v>131</v>
      </c>
      <c r="O55" s="47" t="s">
        <v>141</v>
      </c>
      <c r="P55" s="56" t="s">
        <v>195</v>
      </c>
      <c r="Q55" s="42" t="s">
        <v>136</v>
      </c>
      <c r="R55" s="54" t="s">
        <v>191</v>
      </c>
      <c r="S55" s="43"/>
    </row>
    <row r="56" spans="1:19" ht="25.15" customHeight="1" outlineLevel="1" x14ac:dyDescent="0.25">
      <c r="A56" s="60">
        <v>9</v>
      </c>
      <c r="B56" s="4" t="s">
        <v>8</v>
      </c>
      <c r="C56" s="4" t="s">
        <v>23</v>
      </c>
      <c r="D56" s="3">
        <v>2</v>
      </c>
      <c r="E56" s="3"/>
      <c r="F56" s="3"/>
      <c r="G56" s="3"/>
      <c r="H56" s="3"/>
      <c r="I56" s="3">
        <f t="shared" si="0"/>
        <v>2</v>
      </c>
      <c r="J56" s="3"/>
      <c r="K56" s="3"/>
      <c r="L56" s="3"/>
      <c r="M56" s="3"/>
      <c r="N56" s="3"/>
      <c r="O56" s="3"/>
      <c r="P56" s="3"/>
      <c r="Q56" s="5" t="s">
        <v>79</v>
      </c>
      <c r="R56" s="54" t="s">
        <v>187</v>
      </c>
      <c r="S56" s="37"/>
    </row>
    <row r="57" spans="1:19" s="8" customFormat="1" ht="25.15" customHeight="1" outlineLevel="1" x14ac:dyDescent="0.25">
      <c r="A57" s="62" t="s">
        <v>85</v>
      </c>
      <c r="B57" s="63"/>
      <c r="C57" s="64"/>
      <c r="D57" s="17">
        <f>SUM(D48:D55)</f>
        <v>12</v>
      </c>
      <c r="E57" s="17"/>
      <c r="F57" s="17"/>
      <c r="G57" s="17"/>
      <c r="H57" s="17"/>
      <c r="I57" s="17">
        <f>SUM(I48:I55)</f>
        <v>12</v>
      </c>
      <c r="J57" s="17">
        <f>SUM(J48:J56)</f>
        <v>224</v>
      </c>
      <c r="K57" s="17">
        <f>SUM(K48:K56)</f>
        <v>896</v>
      </c>
      <c r="L57" s="17">
        <f>SUM(L48:L56)</f>
        <v>2.4</v>
      </c>
      <c r="M57" s="17">
        <f>SUM(M48:M56)</f>
        <v>46</v>
      </c>
      <c r="N57" s="17"/>
      <c r="O57" s="17"/>
      <c r="P57" s="17"/>
      <c r="Q57" s="17"/>
      <c r="R57" s="19"/>
      <c r="S57" s="19"/>
    </row>
    <row r="58" spans="1:19" ht="25.15" customHeight="1" x14ac:dyDescent="0.25">
      <c r="A58" s="79" t="s">
        <v>84</v>
      </c>
      <c r="B58" s="80"/>
      <c r="C58" s="80"/>
      <c r="D58" s="80"/>
      <c r="E58" s="80"/>
      <c r="F58" s="80"/>
      <c r="G58" s="80"/>
      <c r="H58" s="80"/>
      <c r="I58" s="80"/>
      <c r="J58" s="80"/>
      <c r="K58" s="80"/>
      <c r="L58" s="80"/>
      <c r="M58" s="80"/>
      <c r="N58" s="80"/>
      <c r="O58" s="80"/>
      <c r="P58" s="80"/>
      <c r="Q58" s="80"/>
      <c r="R58" s="80"/>
      <c r="S58" s="81"/>
    </row>
    <row r="59" spans="1:19" ht="25.15" customHeight="1" outlineLevel="1" x14ac:dyDescent="0.25">
      <c r="A59" s="3">
        <v>1</v>
      </c>
      <c r="B59" s="4" t="s">
        <v>37</v>
      </c>
      <c r="C59" s="4" t="s">
        <v>223</v>
      </c>
      <c r="D59" s="3">
        <v>1</v>
      </c>
      <c r="E59" s="3">
        <v>16</v>
      </c>
      <c r="F59" s="3">
        <v>64</v>
      </c>
      <c r="G59" s="3">
        <v>0.2</v>
      </c>
      <c r="H59" s="3">
        <v>1</v>
      </c>
      <c r="I59" s="3">
        <f t="shared" si="0"/>
        <v>1</v>
      </c>
      <c r="J59" s="3">
        <f t="shared" si="2"/>
        <v>16</v>
      </c>
      <c r="K59" s="3">
        <f t="shared" si="3"/>
        <v>64</v>
      </c>
      <c r="L59" s="3">
        <f t="shared" si="1"/>
        <v>0.2</v>
      </c>
      <c r="M59" s="3">
        <f t="shared" ref="M59:M70" si="25">H59*I59</f>
        <v>1</v>
      </c>
      <c r="N59" s="3" t="s">
        <v>132</v>
      </c>
      <c r="O59" s="3"/>
      <c r="P59" s="3"/>
      <c r="Q59" s="10" t="s">
        <v>80</v>
      </c>
      <c r="R59" s="57" t="s">
        <v>175</v>
      </c>
      <c r="S59" s="7"/>
    </row>
    <row r="60" spans="1:19" ht="25.15" customHeight="1" outlineLevel="1" x14ac:dyDescent="0.25">
      <c r="A60" s="3">
        <v>2</v>
      </c>
      <c r="B60" s="4" t="s">
        <v>38</v>
      </c>
      <c r="C60" s="4" t="s">
        <v>223</v>
      </c>
      <c r="D60" s="3">
        <v>1</v>
      </c>
      <c r="E60" s="3">
        <v>16</v>
      </c>
      <c r="F60" s="3">
        <v>64</v>
      </c>
      <c r="G60" s="3">
        <v>0.2</v>
      </c>
      <c r="H60" s="3">
        <v>1</v>
      </c>
      <c r="I60" s="3">
        <f t="shared" si="0"/>
        <v>1</v>
      </c>
      <c r="J60" s="3">
        <f t="shared" si="2"/>
        <v>16</v>
      </c>
      <c r="K60" s="3">
        <f t="shared" si="3"/>
        <v>64</v>
      </c>
      <c r="L60" s="3">
        <f t="shared" si="1"/>
        <v>0.2</v>
      </c>
      <c r="M60" s="3">
        <f t="shared" si="25"/>
        <v>1</v>
      </c>
      <c r="N60" s="3" t="s">
        <v>132</v>
      </c>
      <c r="O60" s="3"/>
      <c r="P60" s="3"/>
      <c r="Q60" s="10" t="s">
        <v>80</v>
      </c>
      <c r="R60" s="57" t="s">
        <v>175</v>
      </c>
      <c r="S60" s="7"/>
    </row>
    <row r="61" spans="1:19" ht="25.15" customHeight="1" outlineLevel="1" x14ac:dyDescent="0.25">
      <c r="A61" s="3">
        <v>3</v>
      </c>
      <c r="B61" s="4" t="s">
        <v>39</v>
      </c>
      <c r="C61" s="4" t="s">
        <v>225</v>
      </c>
      <c r="D61" s="3">
        <v>1</v>
      </c>
      <c r="E61" s="3">
        <v>16</v>
      </c>
      <c r="F61" s="3">
        <v>64</v>
      </c>
      <c r="G61" s="3">
        <v>0.2</v>
      </c>
      <c r="H61" s="3">
        <v>0.5</v>
      </c>
      <c r="I61" s="3">
        <f t="shared" si="0"/>
        <v>1</v>
      </c>
      <c r="J61" s="3">
        <f t="shared" si="2"/>
        <v>16</v>
      </c>
      <c r="K61" s="3">
        <f t="shared" si="3"/>
        <v>64</v>
      </c>
      <c r="L61" s="3">
        <f t="shared" si="1"/>
        <v>0.2</v>
      </c>
      <c r="M61" s="3">
        <f t="shared" si="25"/>
        <v>0.5</v>
      </c>
      <c r="N61" s="3" t="s">
        <v>132</v>
      </c>
      <c r="O61" s="3"/>
      <c r="P61" s="3"/>
      <c r="Q61" s="10" t="s">
        <v>80</v>
      </c>
      <c r="R61" s="57" t="s">
        <v>175</v>
      </c>
      <c r="S61" s="7"/>
    </row>
    <row r="62" spans="1:19" ht="25.15" customHeight="1" outlineLevel="1" x14ac:dyDescent="0.25">
      <c r="A62" s="3">
        <v>4</v>
      </c>
      <c r="B62" s="4" t="s">
        <v>43</v>
      </c>
      <c r="C62" s="4" t="s">
        <v>225</v>
      </c>
      <c r="D62" s="3">
        <v>1</v>
      </c>
      <c r="E62" s="3">
        <v>16</v>
      </c>
      <c r="F62" s="3">
        <v>64</v>
      </c>
      <c r="G62" s="3">
        <v>0.2</v>
      </c>
      <c r="H62" s="3">
        <v>0.5</v>
      </c>
      <c r="I62" s="3">
        <f t="shared" si="0"/>
        <v>1</v>
      </c>
      <c r="J62" s="3">
        <f t="shared" si="2"/>
        <v>16</v>
      </c>
      <c r="K62" s="3">
        <f t="shared" si="3"/>
        <v>64</v>
      </c>
      <c r="L62" s="3">
        <f t="shared" si="1"/>
        <v>0.2</v>
      </c>
      <c r="M62" s="3">
        <f t="shared" si="25"/>
        <v>0.5</v>
      </c>
      <c r="N62" s="3" t="s">
        <v>132</v>
      </c>
      <c r="O62" s="3"/>
      <c r="P62" s="3"/>
      <c r="Q62" s="10" t="s">
        <v>80</v>
      </c>
      <c r="R62" s="57" t="s">
        <v>175</v>
      </c>
      <c r="S62" s="7"/>
    </row>
    <row r="63" spans="1:19" ht="25.15" customHeight="1" outlineLevel="1" x14ac:dyDescent="0.25">
      <c r="A63" s="3">
        <v>5</v>
      </c>
      <c r="B63" s="4" t="s">
        <v>40</v>
      </c>
      <c r="C63" s="4" t="s">
        <v>225</v>
      </c>
      <c r="D63" s="3">
        <v>2</v>
      </c>
      <c r="E63" s="3">
        <v>16</v>
      </c>
      <c r="F63" s="3">
        <v>64</v>
      </c>
      <c r="G63" s="3">
        <v>0.2</v>
      </c>
      <c r="H63" s="3">
        <v>0.5</v>
      </c>
      <c r="I63" s="3">
        <f t="shared" si="0"/>
        <v>2</v>
      </c>
      <c r="J63" s="3">
        <f t="shared" si="2"/>
        <v>32</v>
      </c>
      <c r="K63" s="3">
        <f t="shared" si="3"/>
        <v>128</v>
      </c>
      <c r="L63" s="3">
        <f t="shared" si="1"/>
        <v>0.4</v>
      </c>
      <c r="M63" s="3">
        <f t="shared" si="25"/>
        <v>1</v>
      </c>
      <c r="N63" s="47" t="s">
        <v>131</v>
      </c>
      <c r="O63" s="47" t="s">
        <v>141</v>
      </c>
      <c r="P63" s="3"/>
      <c r="Q63" s="10" t="s">
        <v>80</v>
      </c>
      <c r="R63" s="57" t="s">
        <v>201</v>
      </c>
      <c r="S63" s="7"/>
    </row>
    <row r="64" spans="1:19" ht="25.15" customHeight="1" outlineLevel="1" x14ac:dyDescent="0.25">
      <c r="A64" s="3">
        <v>6</v>
      </c>
      <c r="B64" s="4" t="s">
        <v>41</v>
      </c>
      <c r="C64" s="4" t="s">
        <v>225</v>
      </c>
      <c r="D64" s="3">
        <v>1</v>
      </c>
      <c r="E64" s="3">
        <v>16</v>
      </c>
      <c r="F64" s="3">
        <v>64</v>
      </c>
      <c r="G64" s="3">
        <v>0.2</v>
      </c>
      <c r="H64" s="3">
        <v>0.5</v>
      </c>
      <c r="I64" s="3">
        <f t="shared" si="0"/>
        <v>1</v>
      </c>
      <c r="J64" s="3">
        <f t="shared" si="2"/>
        <v>16</v>
      </c>
      <c r="K64" s="3">
        <f t="shared" si="3"/>
        <v>64</v>
      </c>
      <c r="L64" s="3">
        <f t="shared" si="1"/>
        <v>0.2</v>
      </c>
      <c r="M64" s="3">
        <f t="shared" si="25"/>
        <v>0.5</v>
      </c>
      <c r="N64" s="3" t="s">
        <v>132</v>
      </c>
      <c r="O64" s="3"/>
      <c r="P64" s="3"/>
      <c r="Q64" s="10" t="s">
        <v>80</v>
      </c>
      <c r="R64" s="57" t="s">
        <v>175</v>
      </c>
      <c r="S64" s="7"/>
    </row>
    <row r="65" spans="1:19" ht="25.15" customHeight="1" outlineLevel="1" x14ac:dyDescent="0.25">
      <c r="A65" s="3">
        <v>7</v>
      </c>
      <c r="B65" s="4" t="s">
        <v>42</v>
      </c>
      <c r="C65" s="4" t="s">
        <v>223</v>
      </c>
      <c r="D65" s="3">
        <v>1</v>
      </c>
      <c r="E65" s="3">
        <v>16</v>
      </c>
      <c r="F65" s="3">
        <v>64</v>
      </c>
      <c r="G65" s="3">
        <v>0.2</v>
      </c>
      <c r="H65" s="3">
        <v>1</v>
      </c>
      <c r="I65" s="3">
        <f t="shared" si="0"/>
        <v>1</v>
      </c>
      <c r="J65" s="3">
        <f t="shared" si="2"/>
        <v>16</v>
      </c>
      <c r="K65" s="3">
        <f t="shared" si="3"/>
        <v>64</v>
      </c>
      <c r="L65" s="3">
        <f t="shared" si="1"/>
        <v>0.2</v>
      </c>
      <c r="M65" s="3">
        <f t="shared" si="25"/>
        <v>1</v>
      </c>
      <c r="N65" s="3" t="s">
        <v>132</v>
      </c>
      <c r="O65" s="3"/>
      <c r="P65" s="3"/>
      <c r="Q65" s="10" t="s">
        <v>80</v>
      </c>
      <c r="R65" s="57" t="s">
        <v>175</v>
      </c>
      <c r="S65" s="7"/>
    </row>
    <row r="66" spans="1:19" ht="25.15" customHeight="1" outlineLevel="1" x14ac:dyDescent="0.25">
      <c r="A66" s="3">
        <v>8</v>
      </c>
      <c r="B66" s="4" t="s">
        <v>91</v>
      </c>
      <c r="C66" s="4" t="s">
        <v>223</v>
      </c>
      <c r="D66" s="3">
        <v>1</v>
      </c>
      <c r="E66" s="3">
        <v>16</v>
      </c>
      <c r="F66" s="3">
        <v>64</v>
      </c>
      <c r="G66" s="3">
        <v>0.2</v>
      </c>
      <c r="H66" s="3">
        <v>1</v>
      </c>
      <c r="I66" s="3">
        <f t="shared" si="0"/>
        <v>1</v>
      </c>
      <c r="J66" s="3">
        <f t="shared" si="2"/>
        <v>16</v>
      </c>
      <c r="K66" s="3">
        <f t="shared" si="3"/>
        <v>64</v>
      </c>
      <c r="L66" s="3">
        <f t="shared" si="1"/>
        <v>0.2</v>
      </c>
      <c r="M66" s="3">
        <f t="shared" si="25"/>
        <v>1</v>
      </c>
      <c r="N66" s="3" t="s">
        <v>132</v>
      </c>
      <c r="O66" s="3"/>
      <c r="P66" s="3"/>
      <c r="Q66" s="10" t="s">
        <v>80</v>
      </c>
      <c r="R66" s="58" t="s">
        <v>165</v>
      </c>
      <c r="S66" s="7"/>
    </row>
    <row r="67" spans="1:19" ht="25.15" customHeight="1" outlineLevel="1" x14ac:dyDescent="0.25">
      <c r="A67" s="3">
        <v>9</v>
      </c>
      <c r="B67" s="4" t="s">
        <v>92</v>
      </c>
      <c r="C67" s="4" t="s">
        <v>225</v>
      </c>
      <c r="D67" s="3">
        <v>1</v>
      </c>
      <c r="E67" s="3">
        <v>16</v>
      </c>
      <c r="F67" s="3">
        <v>64</v>
      </c>
      <c r="G67" s="3">
        <v>0.2</v>
      </c>
      <c r="H67" s="3">
        <v>0.5</v>
      </c>
      <c r="I67" s="3">
        <f t="shared" si="0"/>
        <v>1</v>
      </c>
      <c r="J67" s="3">
        <f t="shared" si="2"/>
        <v>16</v>
      </c>
      <c r="K67" s="3">
        <f t="shared" si="3"/>
        <v>64</v>
      </c>
      <c r="L67" s="3">
        <f t="shared" si="1"/>
        <v>0.2</v>
      </c>
      <c r="M67" s="3">
        <f t="shared" si="25"/>
        <v>0.5</v>
      </c>
      <c r="N67" s="3" t="s">
        <v>132</v>
      </c>
      <c r="O67" s="3"/>
      <c r="P67" s="3"/>
      <c r="Q67" s="10" t="s">
        <v>80</v>
      </c>
      <c r="R67" s="57" t="s">
        <v>169</v>
      </c>
      <c r="S67" s="7"/>
    </row>
    <row r="68" spans="1:19" ht="25.15" customHeight="1" outlineLevel="1" x14ac:dyDescent="0.25">
      <c r="A68" s="3">
        <v>10</v>
      </c>
      <c r="B68" s="4" t="s">
        <v>93</v>
      </c>
      <c r="C68" s="4" t="s">
        <v>227</v>
      </c>
      <c r="D68" s="3">
        <v>1</v>
      </c>
      <c r="E68" s="3">
        <v>16</v>
      </c>
      <c r="F68" s="3">
        <v>64</v>
      </c>
      <c r="G68" s="3">
        <v>0.2</v>
      </c>
      <c r="H68" s="3">
        <v>2</v>
      </c>
      <c r="I68" s="3">
        <f t="shared" si="0"/>
        <v>1</v>
      </c>
      <c r="J68" s="3">
        <f t="shared" si="2"/>
        <v>16</v>
      </c>
      <c r="K68" s="3">
        <f t="shared" si="3"/>
        <v>64</v>
      </c>
      <c r="L68" s="3">
        <f t="shared" si="1"/>
        <v>0.2</v>
      </c>
      <c r="M68" s="3">
        <f t="shared" si="25"/>
        <v>2</v>
      </c>
      <c r="N68" s="3" t="s">
        <v>132</v>
      </c>
      <c r="O68" s="3"/>
      <c r="P68" s="3"/>
      <c r="Q68" s="10" t="s">
        <v>80</v>
      </c>
      <c r="R68" s="57" t="s">
        <v>166</v>
      </c>
      <c r="S68" s="7"/>
    </row>
    <row r="69" spans="1:19" ht="25.15" customHeight="1" outlineLevel="1" x14ac:dyDescent="0.25">
      <c r="A69" s="24">
        <v>11</v>
      </c>
      <c r="B69" s="23" t="s">
        <v>94</v>
      </c>
      <c r="C69" s="23" t="s">
        <v>227</v>
      </c>
      <c r="D69" s="24">
        <v>1</v>
      </c>
      <c r="E69" s="24">
        <v>16</v>
      </c>
      <c r="F69" s="24">
        <v>64</v>
      </c>
      <c r="G69" s="24">
        <v>0.2</v>
      </c>
      <c r="H69" s="24">
        <v>2</v>
      </c>
      <c r="I69" s="24">
        <f t="shared" si="0"/>
        <v>1</v>
      </c>
      <c r="J69" s="24">
        <f t="shared" si="2"/>
        <v>16</v>
      </c>
      <c r="K69" s="24">
        <f t="shared" si="3"/>
        <v>64</v>
      </c>
      <c r="L69" s="24">
        <f t="shared" si="1"/>
        <v>0.2</v>
      </c>
      <c r="M69" s="24">
        <f t="shared" si="25"/>
        <v>2</v>
      </c>
      <c r="N69" s="24" t="s">
        <v>132</v>
      </c>
      <c r="O69" s="24"/>
      <c r="P69" s="24"/>
      <c r="Q69" s="10" t="s">
        <v>80</v>
      </c>
      <c r="R69" s="57" t="s">
        <v>175</v>
      </c>
      <c r="S69" s="7"/>
    </row>
    <row r="70" spans="1:19" ht="25.15" customHeight="1" outlineLevel="1" x14ac:dyDescent="0.25">
      <c r="A70" s="24">
        <v>12</v>
      </c>
      <c r="B70" s="23" t="s">
        <v>95</v>
      </c>
      <c r="C70" s="23" t="s">
        <v>225</v>
      </c>
      <c r="D70" s="24">
        <v>1</v>
      </c>
      <c r="E70" s="24">
        <v>16</v>
      </c>
      <c r="F70" s="24">
        <v>64</v>
      </c>
      <c r="G70" s="24">
        <v>0.2</v>
      </c>
      <c r="H70" s="24">
        <v>0.5</v>
      </c>
      <c r="I70" s="24">
        <f t="shared" si="0"/>
        <v>1</v>
      </c>
      <c r="J70" s="24">
        <f t="shared" si="2"/>
        <v>16</v>
      </c>
      <c r="K70" s="24">
        <f t="shared" si="3"/>
        <v>64</v>
      </c>
      <c r="L70" s="24">
        <f t="shared" si="1"/>
        <v>0.2</v>
      </c>
      <c r="M70" s="24">
        <f t="shared" si="25"/>
        <v>0.5</v>
      </c>
      <c r="N70" s="24" t="s">
        <v>132</v>
      </c>
      <c r="O70" s="24"/>
      <c r="P70" s="24"/>
      <c r="Q70" s="10" t="s">
        <v>80</v>
      </c>
      <c r="R70" s="57" t="s">
        <v>175</v>
      </c>
      <c r="S70" s="7"/>
    </row>
    <row r="71" spans="1:19" s="20" customFormat="1" ht="25.15" customHeight="1" outlineLevel="1" x14ac:dyDescent="0.25">
      <c r="A71" s="62" t="s">
        <v>85</v>
      </c>
      <c r="B71" s="63"/>
      <c r="C71" s="64"/>
      <c r="D71" s="17">
        <f>SUM(D59:D70)</f>
        <v>13</v>
      </c>
      <c r="E71" s="17"/>
      <c r="F71" s="17"/>
      <c r="G71" s="17"/>
      <c r="H71" s="17"/>
      <c r="I71" s="17">
        <f>SUM(I59:I70)</f>
        <v>13</v>
      </c>
      <c r="J71" s="17">
        <f>SUM(J59:J70)</f>
        <v>208</v>
      </c>
      <c r="K71" s="17">
        <f>SUM(K59:K70)</f>
        <v>832</v>
      </c>
      <c r="L71" s="17">
        <f>SUM(L59:L70)</f>
        <v>2.6000000000000005</v>
      </c>
      <c r="M71" s="17">
        <f>SUM(M59:M70)</f>
        <v>11.5</v>
      </c>
      <c r="N71" s="17"/>
      <c r="O71" s="17"/>
      <c r="P71" s="17"/>
      <c r="Q71" s="17"/>
      <c r="R71" s="19"/>
      <c r="S71" s="19"/>
    </row>
    <row r="72" spans="1:19" ht="25.15" customHeight="1" x14ac:dyDescent="0.25">
      <c r="A72" s="79" t="s">
        <v>24</v>
      </c>
      <c r="B72" s="80"/>
      <c r="C72" s="80"/>
      <c r="D72" s="80"/>
      <c r="E72" s="80"/>
      <c r="F72" s="80"/>
      <c r="G72" s="80"/>
      <c r="H72" s="80"/>
      <c r="I72" s="80"/>
      <c r="J72" s="80"/>
      <c r="K72" s="80"/>
      <c r="L72" s="80"/>
      <c r="M72" s="80"/>
      <c r="N72" s="80"/>
      <c r="O72" s="80"/>
      <c r="P72" s="80"/>
      <c r="Q72" s="80"/>
      <c r="R72" s="80"/>
      <c r="S72" s="81"/>
    </row>
    <row r="73" spans="1:19" ht="25.15" customHeight="1" outlineLevel="1" x14ac:dyDescent="0.25">
      <c r="A73" s="49">
        <v>1</v>
      </c>
      <c r="B73" s="7" t="s">
        <v>46</v>
      </c>
      <c r="C73" s="48" t="s">
        <v>225</v>
      </c>
      <c r="D73" s="49">
        <v>1</v>
      </c>
      <c r="E73" s="49">
        <v>16</v>
      </c>
      <c r="F73" s="49">
        <v>64</v>
      </c>
      <c r="G73" s="49">
        <v>0.2</v>
      </c>
      <c r="H73" s="49">
        <v>0.5</v>
      </c>
      <c r="I73" s="49">
        <f t="shared" ref="I73:I74" si="26">D73</f>
        <v>1</v>
      </c>
      <c r="J73" s="49">
        <f t="shared" ref="J73:J74" si="27">E73*I73</f>
        <v>16</v>
      </c>
      <c r="K73" s="49">
        <f t="shared" ref="K73:K74" si="28">F73*I73</f>
        <v>64</v>
      </c>
      <c r="L73" s="49">
        <f t="shared" ref="L73:L74" si="29">G73*I73</f>
        <v>0.2</v>
      </c>
      <c r="M73" s="49">
        <f>H73*I73</f>
        <v>0.5</v>
      </c>
      <c r="N73" s="49" t="s">
        <v>237</v>
      </c>
      <c r="O73" s="49"/>
      <c r="P73" s="49"/>
      <c r="Q73" s="49" t="s">
        <v>71</v>
      </c>
      <c r="R73" s="54" t="s">
        <v>175</v>
      </c>
      <c r="S73" s="48"/>
    </row>
    <row r="74" spans="1:19" ht="25.15" customHeight="1" outlineLevel="1" x14ac:dyDescent="0.25">
      <c r="A74" s="49">
        <v>2</v>
      </c>
      <c r="B74" s="7" t="s">
        <v>47</v>
      </c>
      <c r="C74" s="48" t="s">
        <v>225</v>
      </c>
      <c r="D74" s="49">
        <v>1</v>
      </c>
      <c r="E74" s="49">
        <v>16</v>
      </c>
      <c r="F74" s="49">
        <v>64</v>
      </c>
      <c r="G74" s="49">
        <v>0.2</v>
      </c>
      <c r="H74" s="49">
        <v>0.5</v>
      </c>
      <c r="I74" s="49">
        <f t="shared" si="26"/>
        <v>1</v>
      </c>
      <c r="J74" s="49">
        <f t="shared" si="27"/>
        <v>16</v>
      </c>
      <c r="K74" s="49">
        <f t="shared" si="28"/>
        <v>64</v>
      </c>
      <c r="L74" s="49">
        <f t="shared" si="29"/>
        <v>0.2</v>
      </c>
      <c r="M74" s="49">
        <f t="shared" ref="M74" si="30">H74*I74</f>
        <v>0.5</v>
      </c>
      <c r="N74" s="49" t="s">
        <v>237</v>
      </c>
      <c r="O74" s="49"/>
      <c r="P74" s="49"/>
      <c r="Q74" s="49" t="s">
        <v>71</v>
      </c>
      <c r="R74" s="54" t="s">
        <v>175</v>
      </c>
      <c r="S74" s="48"/>
    </row>
    <row r="75" spans="1:19" ht="25.15" customHeight="1" outlineLevel="1" x14ac:dyDescent="0.25">
      <c r="A75" s="49">
        <v>3</v>
      </c>
      <c r="B75" s="4" t="s">
        <v>76</v>
      </c>
      <c r="C75" s="4" t="s">
        <v>233</v>
      </c>
      <c r="D75" s="3">
        <v>1</v>
      </c>
      <c r="E75" s="3">
        <v>16</v>
      </c>
      <c r="F75" s="3">
        <v>128</v>
      </c>
      <c r="G75" s="3">
        <v>0.2</v>
      </c>
      <c r="H75" s="3">
        <v>2</v>
      </c>
      <c r="I75" s="3">
        <f>D75</f>
        <v>1</v>
      </c>
      <c r="J75" s="3">
        <f>E75*I75</f>
        <v>16</v>
      </c>
      <c r="K75" s="3">
        <f>F75*I75</f>
        <v>128</v>
      </c>
      <c r="L75" s="3">
        <f>G75*I75</f>
        <v>0.2</v>
      </c>
      <c r="M75" s="3">
        <f>H75*I75</f>
        <v>2</v>
      </c>
      <c r="N75" s="49" t="s">
        <v>131</v>
      </c>
      <c r="O75" s="49" t="s">
        <v>202</v>
      </c>
      <c r="P75" s="3"/>
      <c r="Q75" s="3" t="s">
        <v>71</v>
      </c>
      <c r="R75" s="57" t="s">
        <v>175</v>
      </c>
      <c r="S75" s="67"/>
    </row>
    <row r="76" spans="1:19" ht="25.15" customHeight="1" outlineLevel="1" x14ac:dyDescent="0.25">
      <c r="A76" s="49">
        <v>4</v>
      </c>
      <c r="B76" s="4" t="s">
        <v>77</v>
      </c>
      <c r="C76" s="4" t="s">
        <v>225</v>
      </c>
      <c r="D76" s="3">
        <v>1</v>
      </c>
      <c r="E76" s="3">
        <v>16</v>
      </c>
      <c r="F76" s="3">
        <v>64</v>
      </c>
      <c r="G76" s="3">
        <v>0.2</v>
      </c>
      <c r="H76" s="3">
        <v>0.5</v>
      </c>
      <c r="I76" s="3">
        <f>D76</f>
        <v>1</v>
      </c>
      <c r="J76" s="3">
        <f>E76*I76</f>
        <v>16</v>
      </c>
      <c r="K76" s="3">
        <f>F76*I76</f>
        <v>64</v>
      </c>
      <c r="L76" s="3">
        <f>G76*I76</f>
        <v>0.2</v>
      </c>
      <c r="M76" s="3">
        <f>H76*I76</f>
        <v>0.5</v>
      </c>
      <c r="N76" s="49" t="s">
        <v>131</v>
      </c>
      <c r="O76" s="49" t="s">
        <v>148</v>
      </c>
      <c r="P76" s="3"/>
      <c r="Q76" s="3" t="s">
        <v>71</v>
      </c>
      <c r="R76" s="57" t="s">
        <v>163</v>
      </c>
      <c r="S76" s="91"/>
    </row>
    <row r="77" spans="1:19" ht="25.15" customHeight="1" outlineLevel="1" x14ac:dyDescent="0.25">
      <c r="A77" s="49">
        <v>5</v>
      </c>
      <c r="B77" s="4" t="s">
        <v>30</v>
      </c>
      <c r="C77" s="4" t="s">
        <v>225</v>
      </c>
      <c r="D77" s="3">
        <v>1</v>
      </c>
      <c r="E77" s="3">
        <v>16</v>
      </c>
      <c r="F77" s="3">
        <v>64</v>
      </c>
      <c r="G77" s="3">
        <v>0.2</v>
      </c>
      <c r="H77" s="3">
        <v>0.5</v>
      </c>
      <c r="I77" s="3">
        <f t="shared" ref="I77:I100" si="31">D77</f>
        <v>1</v>
      </c>
      <c r="J77" s="3">
        <f t="shared" ref="J77:J100" si="32">E77*I77</f>
        <v>16</v>
      </c>
      <c r="K77" s="3">
        <f t="shared" ref="K77:K100" si="33">F77*I77</f>
        <v>64</v>
      </c>
      <c r="L77" s="3">
        <f t="shared" ref="L77:L100" si="34">G77*I77</f>
        <v>0.2</v>
      </c>
      <c r="M77" s="3">
        <f t="shared" ref="M77:M90" si="35">H77*I77</f>
        <v>0.5</v>
      </c>
      <c r="N77" s="49" t="s">
        <v>131</v>
      </c>
      <c r="O77" s="3" t="s">
        <v>205</v>
      </c>
      <c r="P77" s="3"/>
      <c r="Q77" s="3" t="s">
        <v>57</v>
      </c>
      <c r="R77" s="54" t="s">
        <v>175</v>
      </c>
      <c r="S77" s="91"/>
    </row>
    <row r="78" spans="1:19" s="11" customFormat="1" ht="25.15" customHeight="1" outlineLevel="1" x14ac:dyDescent="0.25">
      <c r="A78" s="60">
        <v>6</v>
      </c>
      <c r="B78" s="50" t="s">
        <v>150</v>
      </c>
      <c r="C78" s="48" t="s">
        <v>225</v>
      </c>
      <c r="D78" s="49">
        <v>1</v>
      </c>
      <c r="E78" s="49">
        <v>16</v>
      </c>
      <c r="F78" s="49">
        <v>64</v>
      </c>
      <c r="G78" s="49">
        <v>0.2</v>
      </c>
      <c r="H78" s="49">
        <v>0.5</v>
      </c>
      <c r="I78" s="49">
        <f t="shared" si="31"/>
        <v>1</v>
      </c>
      <c r="J78" s="49">
        <f t="shared" si="32"/>
        <v>16</v>
      </c>
      <c r="K78" s="49">
        <f t="shared" si="33"/>
        <v>64</v>
      </c>
      <c r="L78" s="49">
        <f t="shared" si="34"/>
        <v>0.2</v>
      </c>
      <c r="M78" s="49">
        <f t="shared" si="35"/>
        <v>0.5</v>
      </c>
      <c r="N78" s="49" t="s">
        <v>131</v>
      </c>
      <c r="O78" s="49" t="s">
        <v>203</v>
      </c>
      <c r="P78" s="49"/>
      <c r="Q78" s="49" t="s">
        <v>57</v>
      </c>
      <c r="R78" s="54" t="s">
        <v>175</v>
      </c>
      <c r="S78" s="91"/>
    </row>
    <row r="79" spans="1:19" s="11" customFormat="1" ht="25.15" customHeight="1" outlineLevel="1" x14ac:dyDescent="0.25">
      <c r="A79" s="60">
        <v>7</v>
      </c>
      <c r="B79" s="50" t="s">
        <v>155</v>
      </c>
      <c r="C79" s="48" t="s">
        <v>225</v>
      </c>
      <c r="D79" s="49">
        <v>1</v>
      </c>
      <c r="E79" s="49">
        <v>16</v>
      </c>
      <c r="F79" s="49">
        <v>64</v>
      </c>
      <c r="G79" s="49">
        <v>0.2</v>
      </c>
      <c r="H79" s="49">
        <v>0.5</v>
      </c>
      <c r="I79" s="49">
        <f t="shared" ref="I79" si="36">D79</f>
        <v>1</v>
      </c>
      <c r="J79" s="49">
        <f t="shared" ref="J79" si="37">E79*I79</f>
        <v>16</v>
      </c>
      <c r="K79" s="49">
        <f t="shared" ref="K79" si="38">F79*I79</f>
        <v>64</v>
      </c>
      <c r="L79" s="49">
        <f t="shared" ref="L79" si="39">G79*I79</f>
        <v>0.2</v>
      </c>
      <c r="M79" s="49">
        <f t="shared" ref="M79" si="40">H79*I79</f>
        <v>0.5</v>
      </c>
      <c r="N79" s="49" t="s">
        <v>131</v>
      </c>
      <c r="O79" s="49" t="s">
        <v>204</v>
      </c>
      <c r="P79" s="49"/>
      <c r="Q79" s="49" t="s">
        <v>57</v>
      </c>
      <c r="R79" s="54" t="s">
        <v>208</v>
      </c>
      <c r="S79" s="68"/>
    </row>
    <row r="80" spans="1:19" s="11" customFormat="1" ht="25.15" customHeight="1" outlineLevel="1" x14ac:dyDescent="0.25">
      <c r="A80" s="60">
        <v>8</v>
      </c>
      <c r="B80" s="50" t="s">
        <v>87</v>
      </c>
      <c r="C80" s="48" t="s">
        <v>233</v>
      </c>
      <c r="D80" s="49">
        <v>2</v>
      </c>
      <c r="E80" s="49">
        <v>16</v>
      </c>
      <c r="F80" s="49">
        <v>128</v>
      </c>
      <c r="G80" s="49">
        <v>0.2</v>
      </c>
      <c r="H80" s="49">
        <v>2</v>
      </c>
      <c r="I80" s="49">
        <f t="shared" ref="I80:I81" si="41">D80</f>
        <v>2</v>
      </c>
      <c r="J80" s="49">
        <f t="shared" ref="J80:J81" si="42">E80*I80</f>
        <v>32</v>
      </c>
      <c r="K80" s="49">
        <f t="shared" ref="K80:K81" si="43">F80*I80</f>
        <v>256</v>
      </c>
      <c r="L80" s="49">
        <f t="shared" ref="L80:L81" si="44">G80*I80</f>
        <v>0.4</v>
      </c>
      <c r="M80" s="49">
        <f t="shared" ref="M80:M81" si="45">H80*I80</f>
        <v>4</v>
      </c>
      <c r="N80" s="49" t="s">
        <v>131</v>
      </c>
      <c r="O80" s="49" t="s">
        <v>206</v>
      </c>
      <c r="P80" s="49"/>
      <c r="Q80" s="49" t="s">
        <v>71</v>
      </c>
      <c r="R80" s="88" t="s">
        <v>210</v>
      </c>
      <c r="S80" s="88"/>
    </row>
    <row r="81" spans="1:19" s="11" customFormat="1" ht="25.15" customHeight="1" outlineLevel="1" x14ac:dyDescent="0.25">
      <c r="A81" s="60">
        <v>9</v>
      </c>
      <c r="B81" s="50" t="s">
        <v>88</v>
      </c>
      <c r="C81" s="48" t="s">
        <v>225</v>
      </c>
      <c r="D81" s="49">
        <v>2</v>
      </c>
      <c r="E81" s="49">
        <v>16</v>
      </c>
      <c r="F81" s="49">
        <v>64</v>
      </c>
      <c r="G81" s="49">
        <v>0.2</v>
      </c>
      <c r="H81" s="49">
        <v>0.5</v>
      </c>
      <c r="I81" s="49">
        <f t="shared" si="41"/>
        <v>2</v>
      </c>
      <c r="J81" s="49">
        <f t="shared" si="42"/>
        <v>32</v>
      </c>
      <c r="K81" s="49">
        <f t="shared" si="43"/>
        <v>128</v>
      </c>
      <c r="L81" s="49">
        <f t="shared" si="44"/>
        <v>0.4</v>
      </c>
      <c r="M81" s="49">
        <f t="shared" si="45"/>
        <v>1</v>
      </c>
      <c r="N81" s="49" t="s">
        <v>131</v>
      </c>
      <c r="O81" s="49" t="s">
        <v>148</v>
      </c>
      <c r="P81" s="49"/>
      <c r="Q81" s="49" t="s">
        <v>71</v>
      </c>
      <c r="R81" s="89"/>
      <c r="S81" s="89"/>
    </row>
    <row r="82" spans="1:19" ht="25.15" customHeight="1" outlineLevel="1" x14ac:dyDescent="0.25">
      <c r="A82" s="60">
        <v>10</v>
      </c>
      <c r="B82" s="4" t="s">
        <v>74</v>
      </c>
      <c r="C82" s="4" t="s">
        <v>223</v>
      </c>
      <c r="D82" s="3">
        <v>2</v>
      </c>
      <c r="E82" s="3">
        <v>16</v>
      </c>
      <c r="F82" s="3">
        <v>64</v>
      </c>
      <c r="G82" s="3">
        <v>0.2</v>
      </c>
      <c r="H82" s="3">
        <v>1</v>
      </c>
      <c r="I82" s="3">
        <f t="shared" si="31"/>
        <v>2</v>
      </c>
      <c r="J82" s="3">
        <f t="shared" si="32"/>
        <v>32</v>
      </c>
      <c r="K82" s="3">
        <f t="shared" si="33"/>
        <v>128</v>
      </c>
      <c r="L82" s="3">
        <f t="shared" si="34"/>
        <v>0.4</v>
      </c>
      <c r="M82" s="3">
        <f t="shared" si="35"/>
        <v>2</v>
      </c>
      <c r="N82" s="49" t="s">
        <v>131</v>
      </c>
      <c r="O82" s="49" t="s">
        <v>145</v>
      </c>
      <c r="P82" s="3"/>
      <c r="Q82" s="3" t="s">
        <v>71</v>
      </c>
      <c r="R82" s="89"/>
      <c r="S82" s="89"/>
    </row>
    <row r="83" spans="1:19" ht="25.15" customHeight="1" outlineLevel="1" x14ac:dyDescent="0.25">
      <c r="A83" s="60">
        <v>11</v>
      </c>
      <c r="B83" s="4" t="s">
        <v>75</v>
      </c>
      <c r="C83" s="4" t="s">
        <v>225</v>
      </c>
      <c r="D83" s="3">
        <v>2</v>
      </c>
      <c r="E83" s="3">
        <v>16</v>
      </c>
      <c r="F83" s="3">
        <v>64</v>
      </c>
      <c r="G83" s="3">
        <v>0.2</v>
      </c>
      <c r="H83" s="3">
        <v>0.5</v>
      </c>
      <c r="I83" s="3">
        <f t="shared" si="31"/>
        <v>2</v>
      </c>
      <c r="J83" s="3">
        <f t="shared" si="32"/>
        <v>32</v>
      </c>
      <c r="K83" s="3">
        <f t="shared" si="33"/>
        <v>128</v>
      </c>
      <c r="L83" s="3">
        <f t="shared" si="34"/>
        <v>0.4</v>
      </c>
      <c r="M83" s="3">
        <f t="shared" si="35"/>
        <v>1</v>
      </c>
      <c r="N83" s="49" t="s">
        <v>131</v>
      </c>
      <c r="O83" s="49" t="s">
        <v>147</v>
      </c>
      <c r="P83" s="3"/>
      <c r="Q83" s="3" t="s">
        <v>71</v>
      </c>
      <c r="R83" s="89"/>
      <c r="S83" s="89"/>
    </row>
    <row r="84" spans="1:19" ht="25.15" customHeight="1" outlineLevel="1" x14ac:dyDescent="0.25">
      <c r="A84" s="60">
        <v>12</v>
      </c>
      <c r="B84" s="48" t="s">
        <v>207</v>
      </c>
      <c r="C84" s="48" t="s">
        <v>223</v>
      </c>
      <c r="D84" s="49">
        <v>2</v>
      </c>
      <c r="E84" s="49">
        <v>16</v>
      </c>
      <c r="F84" s="49">
        <v>64</v>
      </c>
      <c r="G84" s="49">
        <v>0.2</v>
      </c>
      <c r="H84" s="49">
        <v>1</v>
      </c>
      <c r="I84" s="49">
        <f t="shared" ref="I84:I87" si="46">D84</f>
        <v>2</v>
      </c>
      <c r="J84" s="49">
        <f t="shared" ref="J84:J87" si="47">E84*I84</f>
        <v>32</v>
      </c>
      <c r="K84" s="49">
        <f t="shared" ref="K84:K87" si="48">F84*I84</f>
        <v>128</v>
      </c>
      <c r="L84" s="49">
        <f t="shared" ref="L84:L87" si="49">G84*I84</f>
        <v>0.4</v>
      </c>
      <c r="M84" s="49">
        <f t="shared" ref="M84:M87" si="50">H84*I84</f>
        <v>2</v>
      </c>
      <c r="N84" s="49" t="s">
        <v>131</v>
      </c>
      <c r="O84" s="49" t="s">
        <v>149</v>
      </c>
      <c r="P84" s="49"/>
      <c r="Q84" s="49" t="s">
        <v>71</v>
      </c>
      <c r="R84" s="89"/>
      <c r="S84" s="89"/>
    </row>
    <row r="85" spans="1:19" ht="25.15" customHeight="1" outlineLevel="1" x14ac:dyDescent="0.25">
      <c r="A85" s="60">
        <v>13</v>
      </c>
      <c r="B85" s="48" t="s">
        <v>144</v>
      </c>
      <c r="C85" s="48" t="s">
        <v>225</v>
      </c>
      <c r="D85" s="49">
        <v>2</v>
      </c>
      <c r="E85" s="49">
        <v>16</v>
      </c>
      <c r="F85" s="49">
        <v>64</v>
      </c>
      <c r="G85" s="49">
        <v>0.2</v>
      </c>
      <c r="H85" s="49">
        <v>0.5</v>
      </c>
      <c r="I85" s="49">
        <f t="shared" si="46"/>
        <v>2</v>
      </c>
      <c r="J85" s="49">
        <f t="shared" si="47"/>
        <v>32</v>
      </c>
      <c r="K85" s="49">
        <f t="shared" si="48"/>
        <v>128</v>
      </c>
      <c r="L85" s="49">
        <f t="shared" si="49"/>
        <v>0.4</v>
      </c>
      <c r="M85" s="49">
        <f t="shared" si="50"/>
        <v>1</v>
      </c>
      <c r="N85" s="49" t="s">
        <v>131</v>
      </c>
      <c r="O85" s="49" t="s">
        <v>147</v>
      </c>
      <c r="P85" s="49"/>
      <c r="Q85" s="49" t="s">
        <v>71</v>
      </c>
      <c r="R85" s="89"/>
      <c r="S85" s="89"/>
    </row>
    <row r="86" spans="1:19" ht="25.15" customHeight="1" outlineLevel="1" x14ac:dyDescent="0.25">
      <c r="A86" s="60">
        <v>14</v>
      </c>
      <c r="B86" s="48" t="s">
        <v>209</v>
      </c>
      <c r="C86" s="48" t="s">
        <v>223</v>
      </c>
      <c r="D86" s="49">
        <v>2</v>
      </c>
      <c r="E86" s="49">
        <v>16</v>
      </c>
      <c r="F86" s="49">
        <v>64</v>
      </c>
      <c r="G86" s="49">
        <v>0.2</v>
      </c>
      <c r="H86" s="49">
        <v>1</v>
      </c>
      <c r="I86" s="49">
        <f t="shared" si="46"/>
        <v>2</v>
      </c>
      <c r="J86" s="49">
        <f t="shared" si="47"/>
        <v>32</v>
      </c>
      <c r="K86" s="49">
        <f t="shared" si="48"/>
        <v>128</v>
      </c>
      <c r="L86" s="49">
        <f t="shared" si="49"/>
        <v>0.4</v>
      </c>
      <c r="M86" s="49">
        <f t="shared" si="50"/>
        <v>2</v>
      </c>
      <c r="N86" s="49" t="s">
        <v>131</v>
      </c>
      <c r="O86" s="49" t="s">
        <v>145</v>
      </c>
      <c r="P86" s="49"/>
      <c r="Q86" s="49" t="s">
        <v>71</v>
      </c>
      <c r="R86" s="89"/>
      <c r="S86" s="89"/>
    </row>
    <row r="87" spans="1:19" ht="25.15" customHeight="1" outlineLevel="1" x14ac:dyDescent="0.25">
      <c r="A87" s="60">
        <v>15</v>
      </c>
      <c r="B87" s="48" t="s">
        <v>143</v>
      </c>
      <c r="C87" s="48" t="s">
        <v>225</v>
      </c>
      <c r="D87" s="49">
        <v>2</v>
      </c>
      <c r="E87" s="49">
        <v>16</v>
      </c>
      <c r="F87" s="49">
        <v>64</v>
      </c>
      <c r="G87" s="49">
        <v>0.2</v>
      </c>
      <c r="H87" s="49">
        <v>0.5</v>
      </c>
      <c r="I87" s="49">
        <f t="shared" si="46"/>
        <v>2</v>
      </c>
      <c r="J87" s="49">
        <f t="shared" si="47"/>
        <v>32</v>
      </c>
      <c r="K87" s="49">
        <f t="shared" si="48"/>
        <v>128</v>
      </c>
      <c r="L87" s="49">
        <f t="shared" si="49"/>
        <v>0.4</v>
      </c>
      <c r="M87" s="49">
        <f t="shared" si="50"/>
        <v>1</v>
      </c>
      <c r="N87" s="49" t="s">
        <v>131</v>
      </c>
      <c r="O87" s="49" t="s">
        <v>147</v>
      </c>
      <c r="P87" s="49"/>
      <c r="Q87" s="49" t="s">
        <v>71</v>
      </c>
      <c r="R87" s="90"/>
      <c r="S87" s="90"/>
    </row>
    <row r="88" spans="1:19" s="11" customFormat="1" ht="25.15" customHeight="1" outlineLevel="1" x14ac:dyDescent="0.25">
      <c r="A88" s="60">
        <v>16</v>
      </c>
      <c r="B88" s="50" t="s">
        <v>128</v>
      </c>
      <c r="C88" s="48" t="s">
        <v>233</v>
      </c>
      <c r="D88" s="49">
        <v>2</v>
      </c>
      <c r="E88" s="49">
        <v>16</v>
      </c>
      <c r="F88" s="49">
        <v>128</v>
      </c>
      <c r="G88" s="49">
        <v>0.2</v>
      </c>
      <c r="H88" s="49">
        <v>2</v>
      </c>
      <c r="I88" s="49">
        <f t="shared" ref="I88:I89" si="51">D88</f>
        <v>2</v>
      </c>
      <c r="J88" s="49">
        <f t="shared" ref="J88:J89" si="52">E88*I88</f>
        <v>32</v>
      </c>
      <c r="K88" s="49">
        <f t="shared" ref="K88:K89" si="53">F88*I88</f>
        <v>256</v>
      </c>
      <c r="L88" s="49">
        <f t="shared" ref="L88:L89" si="54">G88*I88</f>
        <v>0.4</v>
      </c>
      <c r="M88" s="49">
        <f t="shared" ref="M88:M89" si="55">H88*I88</f>
        <v>4</v>
      </c>
      <c r="N88" s="49" t="s">
        <v>131</v>
      </c>
      <c r="O88" s="49" t="s">
        <v>152</v>
      </c>
      <c r="P88" s="49"/>
      <c r="Q88" s="49" t="s">
        <v>71</v>
      </c>
      <c r="R88" s="57" t="s">
        <v>164</v>
      </c>
      <c r="S88" s="89"/>
    </row>
    <row r="89" spans="1:19" s="11" customFormat="1" ht="25.15" customHeight="1" outlineLevel="1" x14ac:dyDescent="0.25">
      <c r="A89" s="60">
        <v>17</v>
      </c>
      <c r="B89" s="50" t="s">
        <v>129</v>
      </c>
      <c r="C89" s="48" t="s">
        <v>225</v>
      </c>
      <c r="D89" s="49">
        <v>2</v>
      </c>
      <c r="E89" s="49">
        <v>16</v>
      </c>
      <c r="F89" s="49">
        <v>64</v>
      </c>
      <c r="G89" s="49">
        <v>0.2</v>
      </c>
      <c r="H89" s="49">
        <v>0.5</v>
      </c>
      <c r="I89" s="49">
        <f t="shared" si="51"/>
        <v>2</v>
      </c>
      <c r="J89" s="49">
        <f t="shared" si="52"/>
        <v>32</v>
      </c>
      <c r="K89" s="49">
        <f t="shared" si="53"/>
        <v>128</v>
      </c>
      <c r="L89" s="49">
        <f t="shared" si="54"/>
        <v>0.4</v>
      </c>
      <c r="M89" s="49">
        <f t="shared" si="55"/>
        <v>1</v>
      </c>
      <c r="N89" s="49" t="s">
        <v>131</v>
      </c>
      <c r="O89" s="49" t="s">
        <v>148</v>
      </c>
      <c r="P89" s="49"/>
      <c r="Q89" s="49" t="s">
        <v>71</v>
      </c>
      <c r="R89" s="57" t="s">
        <v>188</v>
      </c>
      <c r="S89" s="89"/>
    </row>
    <row r="90" spans="1:19" s="11" customFormat="1" ht="25.15" customHeight="1" outlineLevel="1" x14ac:dyDescent="0.25">
      <c r="A90" s="60">
        <v>18</v>
      </c>
      <c r="B90" s="9" t="s">
        <v>151</v>
      </c>
      <c r="C90" s="21" t="s">
        <v>225</v>
      </c>
      <c r="D90" s="22">
        <v>1</v>
      </c>
      <c r="E90" s="22">
        <v>16</v>
      </c>
      <c r="F90" s="22">
        <v>64</v>
      </c>
      <c r="G90" s="22">
        <v>0.2</v>
      </c>
      <c r="H90" s="22">
        <v>0.5</v>
      </c>
      <c r="I90" s="22">
        <f t="shared" si="31"/>
        <v>1</v>
      </c>
      <c r="J90" s="22">
        <f t="shared" si="32"/>
        <v>16</v>
      </c>
      <c r="K90" s="22">
        <f t="shared" si="33"/>
        <v>64</v>
      </c>
      <c r="L90" s="22">
        <f t="shared" si="34"/>
        <v>0.2</v>
      </c>
      <c r="M90" s="22">
        <f t="shared" si="35"/>
        <v>0.5</v>
      </c>
      <c r="N90" s="49" t="s">
        <v>131</v>
      </c>
      <c r="O90" s="22" t="s">
        <v>154</v>
      </c>
      <c r="P90" s="22"/>
      <c r="Q90" s="22" t="s">
        <v>71</v>
      </c>
      <c r="R90" s="57" t="s">
        <v>175</v>
      </c>
      <c r="S90" s="89"/>
    </row>
    <row r="91" spans="1:19" s="11" customFormat="1" ht="25.15" customHeight="1" outlineLevel="1" x14ac:dyDescent="0.25">
      <c r="A91" s="60">
        <v>19</v>
      </c>
      <c r="B91" s="50" t="s">
        <v>45</v>
      </c>
      <c r="C91" s="50" t="s">
        <v>225</v>
      </c>
      <c r="D91" s="10">
        <v>1</v>
      </c>
      <c r="E91" s="49">
        <v>16</v>
      </c>
      <c r="F91" s="49">
        <v>64</v>
      </c>
      <c r="G91" s="49">
        <v>0.2</v>
      </c>
      <c r="H91" s="49">
        <v>0.5</v>
      </c>
      <c r="I91" s="49">
        <f t="shared" ref="I91" si="56">D91</f>
        <v>1</v>
      </c>
      <c r="J91" s="49">
        <f t="shared" ref="J91" si="57">E91*I91</f>
        <v>16</v>
      </c>
      <c r="K91" s="49">
        <f t="shared" ref="K91" si="58">F91*I91</f>
        <v>64</v>
      </c>
      <c r="L91" s="49">
        <f t="shared" ref="L91" si="59">G91*I91</f>
        <v>0.2</v>
      </c>
      <c r="M91" s="49">
        <f t="shared" ref="M91" si="60">H91*I91</f>
        <v>0.5</v>
      </c>
      <c r="N91" s="49" t="s">
        <v>131</v>
      </c>
      <c r="O91" s="49" t="s">
        <v>153</v>
      </c>
      <c r="P91" s="49"/>
      <c r="Q91" s="49" t="s">
        <v>71</v>
      </c>
      <c r="R91" s="57" t="s">
        <v>175</v>
      </c>
      <c r="S91" s="89"/>
    </row>
    <row r="92" spans="1:19" s="11" customFormat="1" ht="25.15" customHeight="1" outlineLevel="1" x14ac:dyDescent="0.25">
      <c r="A92" s="60">
        <v>20</v>
      </c>
      <c r="B92" s="53" t="s">
        <v>156</v>
      </c>
      <c r="C92" s="50" t="s">
        <v>225</v>
      </c>
      <c r="D92" s="10">
        <v>1</v>
      </c>
      <c r="E92" s="49">
        <v>16</v>
      </c>
      <c r="F92" s="49">
        <v>64</v>
      </c>
      <c r="G92" s="49">
        <v>0.2</v>
      </c>
      <c r="H92" s="49">
        <v>0.5</v>
      </c>
      <c r="I92" s="49">
        <f t="shared" ref="I92:I95" si="61">D92</f>
        <v>1</v>
      </c>
      <c r="J92" s="49">
        <f t="shared" ref="J92:J95" si="62">E92*I92</f>
        <v>16</v>
      </c>
      <c r="K92" s="49">
        <f t="shared" ref="K92:K95" si="63">F92*I92</f>
        <v>64</v>
      </c>
      <c r="L92" s="49">
        <f t="shared" ref="L92:L95" si="64">G92*I92</f>
        <v>0.2</v>
      </c>
      <c r="M92" s="49">
        <f t="shared" ref="M92:M95" si="65">H92*I92</f>
        <v>0.5</v>
      </c>
      <c r="N92" s="49" t="s">
        <v>131</v>
      </c>
      <c r="O92" s="49" t="s">
        <v>153</v>
      </c>
      <c r="P92" s="49"/>
      <c r="Q92" s="49" t="s">
        <v>71</v>
      </c>
      <c r="R92" s="57" t="s">
        <v>175</v>
      </c>
      <c r="S92" s="89"/>
    </row>
    <row r="93" spans="1:19" s="11" customFormat="1" ht="25.15" customHeight="1" outlineLevel="1" x14ac:dyDescent="0.25">
      <c r="A93" s="60">
        <v>21</v>
      </c>
      <c r="B93" s="53" t="s">
        <v>157</v>
      </c>
      <c r="C93" s="50" t="s">
        <v>225</v>
      </c>
      <c r="D93" s="10">
        <v>1</v>
      </c>
      <c r="E93" s="49">
        <v>16</v>
      </c>
      <c r="F93" s="49">
        <v>64</v>
      </c>
      <c r="G93" s="49">
        <v>0.2</v>
      </c>
      <c r="H93" s="49">
        <v>0.5</v>
      </c>
      <c r="I93" s="49">
        <f t="shared" si="61"/>
        <v>1</v>
      </c>
      <c r="J93" s="49">
        <f t="shared" si="62"/>
        <v>16</v>
      </c>
      <c r="K93" s="49">
        <f t="shared" si="63"/>
        <v>64</v>
      </c>
      <c r="L93" s="49">
        <f t="shared" si="64"/>
        <v>0.2</v>
      </c>
      <c r="M93" s="49">
        <f t="shared" si="65"/>
        <v>0.5</v>
      </c>
      <c r="N93" s="49" t="s">
        <v>131</v>
      </c>
      <c r="O93" s="49" t="s">
        <v>153</v>
      </c>
      <c r="P93" s="49"/>
      <c r="Q93" s="49" t="s">
        <v>71</v>
      </c>
      <c r="R93" s="57" t="s">
        <v>175</v>
      </c>
      <c r="S93" s="89"/>
    </row>
    <row r="94" spans="1:19" s="11" customFormat="1" ht="25.15" customHeight="1" outlineLevel="1" x14ac:dyDescent="0.25">
      <c r="A94" s="60">
        <v>22</v>
      </c>
      <c r="B94" s="50" t="s">
        <v>158</v>
      </c>
      <c r="C94" s="50" t="s">
        <v>225</v>
      </c>
      <c r="D94" s="10">
        <v>1</v>
      </c>
      <c r="E94" s="49">
        <v>16</v>
      </c>
      <c r="F94" s="49">
        <v>64</v>
      </c>
      <c r="G94" s="49">
        <v>0.2</v>
      </c>
      <c r="H94" s="49">
        <v>0.5</v>
      </c>
      <c r="I94" s="49">
        <f t="shared" si="61"/>
        <v>1</v>
      </c>
      <c r="J94" s="49">
        <f t="shared" si="62"/>
        <v>16</v>
      </c>
      <c r="K94" s="49">
        <f t="shared" si="63"/>
        <v>64</v>
      </c>
      <c r="L94" s="49">
        <f t="shared" si="64"/>
        <v>0.2</v>
      </c>
      <c r="M94" s="49">
        <f t="shared" si="65"/>
        <v>0.5</v>
      </c>
      <c r="N94" s="49" t="s">
        <v>131</v>
      </c>
      <c r="O94" s="49" t="s">
        <v>153</v>
      </c>
      <c r="P94" s="49"/>
      <c r="Q94" s="49" t="s">
        <v>71</v>
      </c>
      <c r="R94" s="57" t="s">
        <v>175</v>
      </c>
      <c r="S94" s="89"/>
    </row>
    <row r="95" spans="1:19" s="11" customFormat="1" ht="25.15" customHeight="1" outlineLevel="1" x14ac:dyDescent="0.25">
      <c r="A95" s="60">
        <v>23</v>
      </c>
      <c r="B95" s="50" t="s">
        <v>159</v>
      </c>
      <c r="C95" s="50" t="s">
        <v>225</v>
      </c>
      <c r="D95" s="10">
        <v>1</v>
      </c>
      <c r="E95" s="49">
        <v>16</v>
      </c>
      <c r="F95" s="49">
        <v>64</v>
      </c>
      <c r="G95" s="49">
        <v>0.2</v>
      </c>
      <c r="H95" s="49">
        <v>0.5</v>
      </c>
      <c r="I95" s="49">
        <f t="shared" si="61"/>
        <v>1</v>
      </c>
      <c r="J95" s="49">
        <f t="shared" si="62"/>
        <v>16</v>
      </c>
      <c r="K95" s="49">
        <f t="shared" si="63"/>
        <v>64</v>
      </c>
      <c r="L95" s="49">
        <f t="shared" si="64"/>
        <v>0.2</v>
      </c>
      <c r="M95" s="49">
        <f t="shared" si="65"/>
        <v>0.5</v>
      </c>
      <c r="N95" s="49" t="s">
        <v>131</v>
      </c>
      <c r="O95" s="49" t="s">
        <v>161</v>
      </c>
      <c r="P95" s="49"/>
      <c r="Q95" s="49" t="s">
        <v>71</v>
      </c>
      <c r="R95" s="57" t="s">
        <v>212</v>
      </c>
      <c r="S95" s="89"/>
    </row>
    <row r="96" spans="1:19" s="11" customFormat="1" ht="25.15" customHeight="1" outlineLevel="1" x14ac:dyDescent="0.25">
      <c r="A96" s="60">
        <v>24</v>
      </c>
      <c r="B96" s="50" t="s">
        <v>160</v>
      </c>
      <c r="C96" s="48" t="s">
        <v>225</v>
      </c>
      <c r="D96" s="49">
        <v>1</v>
      </c>
      <c r="E96" s="49">
        <v>16</v>
      </c>
      <c r="F96" s="49">
        <v>64</v>
      </c>
      <c r="G96" s="49">
        <v>0.2</v>
      </c>
      <c r="H96" s="49">
        <v>0.5</v>
      </c>
      <c r="I96" s="49">
        <f t="shared" ref="I96" si="66">D96</f>
        <v>1</v>
      </c>
      <c r="J96" s="49">
        <f t="shared" ref="J96" si="67">E96*I96</f>
        <v>16</v>
      </c>
      <c r="K96" s="49">
        <f t="shared" ref="K96" si="68">F96*I96</f>
        <v>64</v>
      </c>
      <c r="L96" s="49">
        <f t="shared" ref="L96" si="69">G96*I96</f>
        <v>0.2</v>
      </c>
      <c r="M96" s="49">
        <f>H96*I96</f>
        <v>0.5</v>
      </c>
      <c r="N96" s="49" t="s">
        <v>131</v>
      </c>
      <c r="O96" s="49" t="s">
        <v>162</v>
      </c>
      <c r="P96" s="49"/>
      <c r="Q96" s="49" t="s">
        <v>71</v>
      </c>
      <c r="R96" s="57" t="s">
        <v>175</v>
      </c>
      <c r="S96" s="90"/>
    </row>
    <row r="97" spans="1:19" ht="25.15" customHeight="1" outlineLevel="1" x14ac:dyDescent="0.25">
      <c r="A97" s="60">
        <v>25</v>
      </c>
      <c r="B97" s="48" t="s">
        <v>44</v>
      </c>
      <c r="C97" s="48" t="s">
        <v>225</v>
      </c>
      <c r="D97" s="49">
        <v>1</v>
      </c>
      <c r="E97" s="49">
        <v>16</v>
      </c>
      <c r="F97" s="49">
        <v>64</v>
      </c>
      <c r="G97" s="49">
        <v>0.2</v>
      </c>
      <c r="H97" s="49">
        <v>0.5</v>
      </c>
      <c r="I97" s="49">
        <f t="shared" ref="I97" si="70">D97</f>
        <v>1</v>
      </c>
      <c r="J97" s="49">
        <f t="shared" ref="J97" si="71">E97*I97</f>
        <v>16</v>
      </c>
      <c r="K97" s="49">
        <f t="shared" ref="K97" si="72">F97*I97</f>
        <v>64</v>
      </c>
      <c r="L97" s="49">
        <f t="shared" ref="L97" si="73">G97*I97</f>
        <v>0.2</v>
      </c>
      <c r="M97" s="49">
        <f>H97*I97</f>
        <v>0.5</v>
      </c>
      <c r="N97" s="49" t="s">
        <v>131</v>
      </c>
      <c r="O97" s="49" t="s">
        <v>214</v>
      </c>
      <c r="P97" s="56" t="s">
        <v>195</v>
      </c>
      <c r="Q97" s="49" t="s">
        <v>71</v>
      </c>
      <c r="R97" s="57" t="s">
        <v>176</v>
      </c>
      <c r="S97" s="48"/>
    </row>
    <row r="98" spans="1:19" s="11" customFormat="1" ht="25.15" customHeight="1" outlineLevel="1" x14ac:dyDescent="0.25">
      <c r="A98" s="60">
        <v>26</v>
      </c>
      <c r="B98" s="52" t="s">
        <v>89</v>
      </c>
      <c r="C98" s="21" t="s">
        <v>233</v>
      </c>
      <c r="D98" s="22">
        <v>2</v>
      </c>
      <c r="E98" s="22">
        <v>16</v>
      </c>
      <c r="F98" s="22">
        <v>128</v>
      </c>
      <c r="G98" s="22">
        <v>0.2</v>
      </c>
      <c r="H98" s="22">
        <v>2</v>
      </c>
      <c r="I98" s="22">
        <f t="shared" si="31"/>
        <v>2</v>
      </c>
      <c r="J98" s="22">
        <f t="shared" si="32"/>
        <v>32</v>
      </c>
      <c r="K98" s="22">
        <f t="shared" si="33"/>
        <v>256</v>
      </c>
      <c r="L98" s="22">
        <f t="shared" si="34"/>
        <v>0.4</v>
      </c>
      <c r="M98" s="22">
        <f t="shared" ref="M98:M100" si="74">H98*I98</f>
        <v>4</v>
      </c>
      <c r="N98" s="22" t="s">
        <v>130</v>
      </c>
      <c r="O98" s="56" t="s">
        <v>141</v>
      </c>
      <c r="P98" s="56" t="s">
        <v>195</v>
      </c>
      <c r="Q98" s="22" t="s">
        <v>71</v>
      </c>
      <c r="R98" s="57" t="s">
        <v>211</v>
      </c>
      <c r="S98" s="88"/>
    </row>
    <row r="99" spans="1:19" s="11" customFormat="1" ht="23" outlineLevel="1" x14ac:dyDescent="0.25">
      <c r="A99" s="60">
        <v>27</v>
      </c>
      <c r="B99" s="52" t="s">
        <v>90</v>
      </c>
      <c r="C99" s="21" t="s">
        <v>225</v>
      </c>
      <c r="D99" s="22">
        <v>2</v>
      </c>
      <c r="E99" s="22">
        <v>16</v>
      </c>
      <c r="F99" s="22">
        <v>64</v>
      </c>
      <c r="G99" s="22">
        <v>0.2</v>
      </c>
      <c r="H99" s="22">
        <v>0.5</v>
      </c>
      <c r="I99" s="22">
        <f t="shared" si="31"/>
        <v>2</v>
      </c>
      <c r="J99" s="22">
        <f t="shared" si="32"/>
        <v>32</v>
      </c>
      <c r="K99" s="22">
        <f t="shared" si="33"/>
        <v>128</v>
      </c>
      <c r="L99" s="22">
        <f t="shared" si="34"/>
        <v>0.4</v>
      </c>
      <c r="M99" s="22">
        <f t="shared" si="74"/>
        <v>1</v>
      </c>
      <c r="N99" s="22" t="s">
        <v>130</v>
      </c>
      <c r="O99" s="22"/>
      <c r="P99" s="22"/>
      <c r="Q99" s="22" t="s">
        <v>71</v>
      </c>
      <c r="R99" s="57" t="s">
        <v>213</v>
      </c>
      <c r="S99" s="89"/>
    </row>
    <row r="100" spans="1:19" s="11" customFormat="1" ht="23" outlineLevel="1" x14ac:dyDescent="0.25">
      <c r="A100" s="60">
        <v>28</v>
      </c>
      <c r="B100" s="52" t="s">
        <v>86</v>
      </c>
      <c r="C100" s="21" t="s">
        <v>225</v>
      </c>
      <c r="D100" s="22">
        <v>2</v>
      </c>
      <c r="E100" s="22">
        <v>16</v>
      </c>
      <c r="F100" s="22">
        <v>64</v>
      </c>
      <c r="G100" s="22">
        <v>0.2</v>
      </c>
      <c r="H100" s="22">
        <v>0.5</v>
      </c>
      <c r="I100" s="22">
        <f t="shared" si="31"/>
        <v>2</v>
      </c>
      <c r="J100" s="22">
        <f t="shared" si="32"/>
        <v>32</v>
      </c>
      <c r="K100" s="22">
        <f t="shared" si="33"/>
        <v>128</v>
      </c>
      <c r="L100" s="22">
        <f t="shared" si="34"/>
        <v>0.4</v>
      </c>
      <c r="M100" s="22">
        <f t="shared" si="74"/>
        <v>1</v>
      </c>
      <c r="N100" s="46" t="s">
        <v>130</v>
      </c>
      <c r="O100" s="56" t="s">
        <v>141</v>
      </c>
      <c r="P100" s="22"/>
      <c r="Q100" s="22" t="s">
        <v>71</v>
      </c>
      <c r="R100" s="57" t="s">
        <v>215</v>
      </c>
      <c r="S100" s="90"/>
    </row>
    <row r="101" spans="1:19" ht="25.15" customHeight="1" outlineLevel="1" x14ac:dyDescent="0.25">
      <c r="A101" s="60">
        <v>29</v>
      </c>
      <c r="B101" s="4" t="s">
        <v>9</v>
      </c>
      <c r="C101" s="4"/>
      <c r="D101" s="3" t="s">
        <v>10</v>
      </c>
      <c r="E101" s="3"/>
      <c r="F101" s="3"/>
      <c r="G101" s="3"/>
      <c r="H101" s="3"/>
      <c r="I101" s="3"/>
      <c r="J101" s="3"/>
      <c r="K101" s="3"/>
      <c r="L101" s="3"/>
      <c r="M101" s="3"/>
      <c r="N101" s="3"/>
      <c r="O101" s="3"/>
      <c r="P101" s="3"/>
      <c r="Q101" s="3"/>
      <c r="R101" s="54"/>
      <c r="S101" s="37"/>
    </row>
    <row r="102" spans="1:19" ht="25.15" customHeight="1" outlineLevel="1" x14ac:dyDescent="0.25">
      <c r="A102" s="60">
        <v>30</v>
      </c>
      <c r="B102" s="40" t="s">
        <v>125</v>
      </c>
      <c r="C102" s="40"/>
      <c r="D102" s="41" t="s">
        <v>126</v>
      </c>
      <c r="E102" s="41"/>
      <c r="F102" s="41"/>
      <c r="G102" s="41"/>
      <c r="H102" s="41"/>
      <c r="I102" s="41"/>
      <c r="J102" s="41"/>
      <c r="K102" s="41"/>
      <c r="L102" s="41"/>
      <c r="M102" s="41"/>
      <c r="N102" s="41"/>
      <c r="O102" s="41"/>
      <c r="P102" s="41"/>
      <c r="Q102" s="41"/>
      <c r="R102" s="54"/>
      <c r="S102" s="40"/>
    </row>
    <row r="103" spans="1:19" ht="25.15" customHeight="1" outlineLevel="1" x14ac:dyDescent="0.25">
      <c r="A103" s="60">
        <v>31</v>
      </c>
      <c r="B103" s="40" t="s">
        <v>127</v>
      </c>
      <c r="C103" s="40"/>
      <c r="D103" s="41" t="s">
        <v>126</v>
      </c>
      <c r="E103" s="3"/>
      <c r="F103" s="3"/>
      <c r="G103" s="3"/>
      <c r="H103" s="3"/>
      <c r="I103" s="3"/>
      <c r="J103" s="3"/>
      <c r="K103" s="3"/>
      <c r="L103" s="3"/>
      <c r="M103" s="3"/>
      <c r="N103" s="3"/>
      <c r="O103" s="3"/>
      <c r="P103" s="3"/>
      <c r="Q103" s="3"/>
      <c r="R103" s="54"/>
      <c r="S103" s="37"/>
    </row>
    <row r="104" spans="1:19" ht="25.15" customHeight="1" outlineLevel="1" x14ac:dyDescent="0.25">
      <c r="A104" s="60">
        <v>32</v>
      </c>
      <c r="B104" s="4" t="s">
        <v>26</v>
      </c>
      <c r="C104" s="4"/>
      <c r="D104" s="3" t="s">
        <v>27</v>
      </c>
      <c r="E104" s="3"/>
      <c r="F104" s="3"/>
      <c r="G104" s="3"/>
      <c r="H104" s="3"/>
      <c r="I104" s="3"/>
      <c r="J104" s="3"/>
      <c r="K104" s="3"/>
      <c r="L104" s="3"/>
      <c r="M104" s="3"/>
      <c r="N104" s="3"/>
      <c r="O104" s="3"/>
      <c r="P104" s="3"/>
      <c r="Q104" s="3"/>
      <c r="R104" s="54"/>
      <c r="S104" s="37"/>
    </row>
    <row r="105" spans="1:19" ht="25.15" customHeight="1" outlineLevel="1" x14ac:dyDescent="0.25">
      <c r="A105" s="60">
        <v>33</v>
      </c>
      <c r="B105" s="4" t="s">
        <v>28</v>
      </c>
      <c r="C105" s="4"/>
      <c r="D105" s="3" t="s">
        <v>25</v>
      </c>
      <c r="E105" s="3"/>
      <c r="F105" s="3"/>
      <c r="G105" s="3"/>
      <c r="H105" s="3"/>
      <c r="I105" s="3"/>
      <c r="J105" s="3"/>
      <c r="K105" s="3"/>
      <c r="L105" s="3"/>
      <c r="M105" s="3"/>
      <c r="N105" s="3"/>
      <c r="O105" s="3"/>
      <c r="P105" s="3"/>
      <c r="Q105" s="3"/>
      <c r="R105" s="54"/>
      <c r="S105" s="37"/>
    </row>
    <row r="106" spans="1:19" s="20" customFormat="1" ht="25.15" customHeight="1" outlineLevel="1" x14ac:dyDescent="0.25">
      <c r="A106" s="62" t="s">
        <v>85</v>
      </c>
      <c r="B106" s="63"/>
      <c r="C106" s="64"/>
      <c r="D106" s="17"/>
      <c r="E106" s="17"/>
      <c r="F106" s="17"/>
      <c r="G106" s="17"/>
      <c r="H106" s="17"/>
      <c r="I106" s="17">
        <f>SUM(I73:I105)</f>
        <v>41</v>
      </c>
      <c r="J106" s="17">
        <f>SUM(J73:J105)</f>
        <v>656</v>
      </c>
      <c r="K106" s="17">
        <f>SUM(K73:K105)</f>
        <v>3072</v>
      </c>
      <c r="L106" s="17">
        <f>SUM(L73:L105)</f>
        <v>8.2000000000000028</v>
      </c>
      <c r="M106" s="17">
        <f>SUM(M73:M105)</f>
        <v>34</v>
      </c>
      <c r="N106" s="17"/>
      <c r="O106" s="17"/>
      <c r="P106" s="17"/>
      <c r="Q106" s="17"/>
      <c r="R106" s="19"/>
      <c r="S106" s="19"/>
    </row>
    <row r="107" spans="1:19" s="8" customFormat="1" ht="25.15" customHeight="1" x14ac:dyDescent="0.25">
      <c r="A107" s="87" t="s">
        <v>64</v>
      </c>
      <c r="B107" s="87"/>
      <c r="C107" s="87"/>
      <c r="D107" s="87"/>
      <c r="E107" s="87"/>
      <c r="F107" s="87"/>
      <c r="G107" s="87"/>
      <c r="H107" s="87"/>
      <c r="I107" s="17">
        <f>SUM(I4:I13,I17:I20,I24:I44,I48:I55,I59:I70,I73:I105)</f>
        <v>130</v>
      </c>
      <c r="J107" s="59">
        <f t="shared" ref="J107:M107" si="75">SUM(J4:J13,J17:J20,J24:J44,J48:J55,J59:J70,J73:J105)</f>
        <v>2008</v>
      </c>
      <c r="K107" s="59">
        <f t="shared" si="75"/>
        <v>8304</v>
      </c>
      <c r="L107" s="59">
        <f t="shared" si="75"/>
        <v>26.099999999999959</v>
      </c>
      <c r="M107" s="59">
        <f t="shared" si="75"/>
        <v>141.9</v>
      </c>
      <c r="N107" s="6"/>
      <c r="O107" s="6"/>
      <c r="P107" s="6"/>
      <c r="Q107" s="6"/>
      <c r="R107" s="7"/>
      <c r="S107" s="7"/>
    </row>
    <row r="108" spans="1:19" ht="84" customHeight="1" x14ac:dyDescent="0.25">
      <c r="A108" s="86" t="s">
        <v>239</v>
      </c>
      <c r="B108" s="86"/>
      <c r="C108" s="86"/>
      <c r="D108" s="86"/>
      <c r="E108" s="86"/>
      <c r="F108" s="86"/>
      <c r="G108" s="86"/>
      <c r="H108" s="86"/>
      <c r="I108" s="86"/>
      <c r="J108" s="86"/>
      <c r="K108" s="86"/>
      <c r="L108" s="86"/>
      <c r="M108" s="86"/>
      <c r="N108" s="86"/>
      <c r="O108" s="86"/>
      <c r="P108" s="86"/>
      <c r="Q108" s="86"/>
      <c r="R108" s="86"/>
      <c r="S108" s="86"/>
    </row>
    <row r="109" spans="1:19" ht="64.150000000000006" customHeight="1" x14ac:dyDescent="0.25">
      <c r="A109" s="61" t="s">
        <v>99</v>
      </c>
      <c r="B109" s="61"/>
      <c r="C109" s="61"/>
      <c r="D109" s="61"/>
      <c r="E109" s="61"/>
      <c r="F109" s="61"/>
      <c r="G109" s="61"/>
      <c r="H109" s="61"/>
      <c r="I109" s="61"/>
      <c r="J109" s="61"/>
      <c r="K109" s="61"/>
      <c r="L109" s="61"/>
      <c r="M109" s="61"/>
      <c r="N109" s="61"/>
      <c r="O109" s="61"/>
      <c r="P109" s="61"/>
      <c r="Q109" s="61"/>
      <c r="R109" s="61"/>
      <c r="S109" s="61"/>
    </row>
    <row r="110" spans="1:19" ht="83.5" customHeight="1" x14ac:dyDescent="0.25">
      <c r="A110" s="61" t="s">
        <v>236</v>
      </c>
      <c r="B110" s="61"/>
      <c r="C110" s="61"/>
      <c r="D110" s="61"/>
      <c r="E110" s="61"/>
      <c r="F110" s="61"/>
      <c r="G110" s="61"/>
      <c r="H110" s="61"/>
      <c r="I110" s="61"/>
      <c r="J110" s="61"/>
      <c r="K110" s="61"/>
      <c r="L110" s="61"/>
      <c r="M110" s="61"/>
      <c r="N110" s="61"/>
      <c r="O110" s="61"/>
      <c r="P110" s="61"/>
      <c r="Q110" s="61"/>
      <c r="R110" s="61"/>
      <c r="S110" s="61"/>
    </row>
    <row r="111" spans="1:19" ht="40.9" customHeight="1" x14ac:dyDescent="0.25">
      <c r="A111" s="61" t="s">
        <v>238</v>
      </c>
      <c r="B111" s="61"/>
      <c r="C111" s="61"/>
      <c r="D111" s="61"/>
      <c r="E111" s="61"/>
      <c r="F111" s="61"/>
      <c r="G111" s="61"/>
      <c r="H111" s="61"/>
      <c r="I111" s="61"/>
      <c r="J111" s="61"/>
      <c r="K111" s="61"/>
      <c r="L111" s="61"/>
      <c r="M111" s="61"/>
      <c r="N111" s="61"/>
      <c r="O111" s="61"/>
      <c r="P111" s="61"/>
      <c r="Q111" s="61"/>
      <c r="R111" s="61"/>
      <c r="S111" s="61"/>
    </row>
  </sheetData>
  <mergeCells count="44">
    <mergeCell ref="A72:S72"/>
    <mergeCell ref="A109:S109"/>
    <mergeCell ref="A110:S110"/>
    <mergeCell ref="A111:S111"/>
    <mergeCell ref="A108:S108"/>
    <mergeCell ref="A107:H107"/>
    <mergeCell ref="A106:C106"/>
    <mergeCell ref="R80:R87"/>
    <mergeCell ref="S88:S96"/>
    <mergeCell ref="S80:S87"/>
    <mergeCell ref="S75:S79"/>
    <mergeCell ref="S98:S100"/>
    <mergeCell ref="D1:H1"/>
    <mergeCell ref="A47:S47"/>
    <mergeCell ref="C51:C52"/>
    <mergeCell ref="A58:S58"/>
    <mergeCell ref="S51:S52"/>
    <mergeCell ref="H51:H52"/>
    <mergeCell ref="M51:M52"/>
    <mergeCell ref="P51:P52"/>
    <mergeCell ref="Q51:Q52"/>
    <mergeCell ref="R51:R52"/>
    <mergeCell ref="A57:C57"/>
    <mergeCell ref="A16:S16"/>
    <mergeCell ref="A23:S23"/>
    <mergeCell ref="A15:C15"/>
    <mergeCell ref="A22:C22"/>
    <mergeCell ref="A46:C46"/>
    <mergeCell ref="S4:S5"/>
    <mergeCell ref="A71:C71"/>
    <mergeCell ref="N1:S1"/>
    <mergeCell ref="A3:S3"/>
    <mergeCell ref="C4:C5"/>
    <mergeCell ref="H4:H5"/>
    <mergeCell ref="M4:M5"/>
    <mergeCell ref="N4:N5"/>
    <mergeCell ref="O4:O5"/>
    <mergeCell ref="A1:A2"/>
    <mergeCell ref="B1:B2"/>
    <mergeCell ref="C1:C2"/>
    <mergeCell ref="P4:P5"/>
    <mergeCell ref="Q4:Q5"/>
    <mergeCell ref="R4:R5"/>
    <mergeCell ref="I1:M1"/>
  </mergeCells>
  <phoneticPr fontId="1" type="noConversion"/>
  <printOptions horizontalCentered="1"/>
  <pageMargins left="0.23622047244094491" right="0.23622047244094491" top="0.35433070866141736" bottom="0.35433070866141736" header="0.31496062992125984" footer="0.31496062992125984"/>
  <pageSetup paperSize="3"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建议配置</vt:lpstr>
      <vt:lpstr>建议配置!Print_Titles</vt:lpstr>
    </vt:vector>
  </TitlesOfParts>
  <Company>DHCC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FDD</dc:creator>
  <cp:lastModifiedBy>HP</cp:lastModifiedBy>
  <cp:lastPrinted>2020-09-18T09:43:15Z</cp:lastPrinted>
  <dcterms:created xsi:type="dcterms:W3CDTF">2018-05-03T11:04:25Z</dcterms:created>
  <dcterms:modified xsi:type="dcterms:W3CDTF">2022-11-26T01:26:15Z</dcterms:modified>
</cp:coreProperties>
</file>